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://intranet.cfp.pt/sites/fp/trabalhos/Relatrios Sectoriais/2017-05 Análise da Execução da SS e da CGA/Relatório/"/>
    </mc:Choice>
  </mc:AlternateContent>
  <bookViews>
    <workbookView xWindow="0" yWindow="0" windowWidth="28800" windowHeight="12435" tabRatio="861"/>
  </bookViews>
  <sheets>
    <sheet name="Índice" sheetId="25" r:id="rId1"/>
    <sheet name="Gráfico 1" sheetId="12" r:id="rId2"/>
    <sheet name="Gráfico 2" sheetId="11" r:id="rId3"/>
    <sheet name="Gráfico 3" sheetId="15" r:id="rId4"/>
    <sheet name="Gráfico 4" sheetId="23" r:id="rId5"/>
    <sheet name="Gráfico 5" sheetId="16" r:id="rId6"/>
    <sheet name="Gráfico 6" sheetId="17" r:id="rId7"/>
    <sheet name="Gráfico 7" sheetId="28" r:id="rId8"/>
    <sheet name="Gráfico 8" sheetId="27" r:id="rId9"/>
    <sheet name="Gráfico 9" sheetId="33" r:id="rId10"/>
    <sheet name="Gráfico 10" sheetId="24" r:id="rId11"/>
    <sheet name="Gráfico 11" sheetId="19" r:id="rId12"/>
    <sheet name="Gráfico 12" sheetId="34" r:id="rId13"/>
    <sheet name="Gráfico 13" sheetId="32" r:id="rId14"/>
    <sheet name="Gráfico 14" sheetId="21" r:id="rId15"/>
    <sheet name="Gráfico 15" sheetId="18" r:id="rId16"/>
    <sheet name="Gráfico 16" sheetId="35" r:id="rId17"/>
    <sheet name="Quadro 1" sheetId="26" r:id="rId18"/>
    <sheet name="Quadro 2" sheetId="6" r:id="rId19"/>
    <sheet name="Quadro 3" sheetId="3" r:id="rId20"/>
    <sheet name="Quadro 4" sheetId="29" r:id="rId21"/>
    <sheet name="Quadro 5" sheetId="5" r:id="rId22"/>
  </sheets>
  <externalReferences>
    <externalReference r:id="rId23"/>
    <externalReference r:id="rId24"/>
  </externalReferences>
  <definedNames>
    <definedName name="_Order1" hidden="1">255</definedName>
    <definedName name="_Order2" hidden="1">255</definedName>
    <definedName name="anscount" hidden="1">1</definedName>
    <definedName name="_xlnm.Print_Area" localSheetId="0">Índice!$B$1:$B$31</definedName>
    <definedName name="_xlnm.Print_Area" localSheetId="20">'Quadro 4'!$D$3:$I$27</definedName>
    <definedName name="Gráfico_1_–__Variação_homóloga_acumulada_da_receita_da_Segurança_Social_sem_FSE">Índice!$B$9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ista1" localSheetId="12">#REF!</definedName>
    <definedName name="lista1" localSheetId="16">#REF!</definedName>
    <definedName name="lista1" localSheetId="9">#REF!</definedName>
    <definedName name="lista1" localSheetId="20">'Quadro 4'!#REF!</definedName>
    <definedName name="lista1">#REF!</definedName>
    <definedName name="lista2" localSheetId="12">#REF!</definedName>
    <definedName name="lista2" localSheetId="16">#REF!</definedName>
    <definedName name="lista2" localSheetId="9">#REF!</definedName>
    <definedName name="lista2" localSheetId="20">'Quadro 4'!#REF!</definedName>
    <definedName name="lista2">#REF!</definedName>
    <definedName name="lista3" localSheetId="12">#REF!</definedName>
    <definedName name="lista3" localSheetId="16">#REF!</definedName>
    <definedName name="lista3" localSheetId="9">#REF!</definedName>
    <definedName name="lista3" localSheetId="20">'Quadro 4'!#REF!</definedName>
    <definedName name="lista3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5" l="1"/>
  <c r="A9" i="28" l="1"/>
  <c r="A8" i="28"/>
  <c r="A7" i="28"/>
  <c r="D26" i="29" l="1"/>
  <c r="D25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8" i="29"/>
  <c r="D7" i="29"/>
  <c r="D6" i="29"/>
</calcChain>
</file>

<file path=xl/sharedStrings.xml><?xml version="1.0" encoding="utf-8"?>
<sst xmlns="http://schemas.openxmlformats.org/spreadsheetml/2006/main" count="514" uniqueCount="301">
  <si>
    <t>GRÁFICOS</t>
  </si>
  <si>
    <t>Índice</t>
  </si>
  <si>
    <t>QUADROS</t>
  </si>
  <si>
    <t>Contribuições e quotizações</t>
  </si>
  <si>
    <t>AGREGADOS E COMPONENTES
 ORÇAMENTAIS</t>
  </si>
  <si>
    <t>PREVISÃO</t>
  </si>
  <si>
    <t>EXECUÇÃO</t>
  </si>
  <si>
    <t xml:space="preserve">Milhões de Euros </t>
  </si>
  <si>
    <t>Var. homóloga (%)</t>
  </si>
  <si>
    <t>Ctvh (p.p.)</t>
  </si>
  <si>
    <t>RECEITA EFETIVA</t>
  </si>
  <si>
    <t>IVA Social</t>
  </si>
  <si>
    <t>Receita de Capital</t>
  </si>
  <si>
    <t>Pensões</t>
  </si>
  <si>
    <t>Rendimento Social de Inserção</t>
  </si>
  <si>
    <t>Ação Social</t>
  </si>
  <si>
    <t>Despesa de Capital</t>
  </si>
  <si>
    <t>-</t>
  </si>
  <si>
    <t>Comparticipação do OE</t>
  </si>
  <si>
    <t>Pensões e Abonos - Resp. CGA</t>
  </si>
  <si>
    <t>Pensões e Abonos - Resp. OE</t>
  </si>
  <si>
    <t>Contribuições para a CGA</t>
  </si>
  <si>
    <t>Transferências correntes - das quais:</t>
  </si>
  <si>
    <t>DESPESA EFETIVA - da qual:</t>
  </si>
  <si>
    <t>Transf. para as Famílias</t>
  </si>
  <si>
    <t>SALDO GLOBAL</t>
  </si>
  <si>
    <t>CGA</t>
  </si>
  <si>
    <t>Saldo Global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</si>
  <si>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</si>
  <si>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</si>
  <si>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</si>
  <si>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</si>
  <si>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</si>
  <si>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</si>
  <si>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</si>
  <si>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</si>
  <si>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</si>
  <si>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 xml:space="preserve">set </t>
  </si>
  <si>
    <t>out</t>
  </si>
  <si>
    <t>nov</t>
  </si>
  <si>
    <t>Previdencial</t>
  </si>
  <si>
    <t>Ano</t>
  </si>
  <si>
    <t>Fonte: IGFSS. Cálculos do CFP.</t>
  </si>
  <si>
    <t>Prev.</t>
  </si>
  <si>
    <t>IVA  Social</t>
  </si>
  <si>
    <t xml:space="preserve"> Trf. OE-RSB</t>
  </si>
  <si>
    <t xml:space="preserve"> Trf. OE-CPN</t>
  </si>
  <si>
    <t>Trf. OE-Extr.</t>
  </si>
  <si>
    <t>Contribuições</t>
  </si>
  <si>
    <t>Desp. de capital</t>
  </si>
  <si>
    <t>Subsídios - Form. Prof.</t>
  </si>
  <si>
    <t>Abono de Família</t>
  </si>
  <si>
    <t>Doença</t>
  </si>
  <si>
    <t>Desemprego</t>
  </si>
  <si>
    <t>Pensões (inclui RSB)</t>
  </si>
  <si>
    <t>Beneficiários do subsídio de desemprego e valor médio da prestação</t>
  </si>
  <si>
    <t>Receita de capital</t>
  </si>
  <si>
    <t>RECEITA EFETIVA (excl. FSE)</t>
  </si>
  <si>
    <t>DESPESA EFETIVA (excl. FSE)</t>
  </si>
  <si>
    <t>Por memória:</t>
  </si>
  <si>
    <t>Transferências do FSE</t>
  </si>
  <si>
    <t>Receita Corrente - da qual:</t>
  </si>
  <si>
    <t>Despesa Corrente - da qual:</t>
  </si>
  <si>
    <t>Receita Efetiva - da qual:</t>
  </si>
  <si>
    <t>Despesa Efetiva - da qual:</t>
  </si>
  <si>
    <t>Trf. OE-LBSS</t>
  </si>
  <si>
    <t>Outras Receitas</t>
  </si>
  <si>
    <t>set</t>
  </si>
  <si>
    <t>DESPESA EFETIVA  (excl. FSE)</t>
  </si>
  <si>
    <t>Outras despesas</t>
  </si>
  <si>
    <t>Fonte: IGFSS, INE e Segurança Social. Cálculos do CFP. | Nota: t.v.h. – taxa de variação homóloga.</t>
  </si>
  <si>
    <t>t.v.h. (%)</t>
  </si>
  <si>
    <t>N.º subscritores</t>
  </si>
  <si>
    <t>RECEITA EFETIVA (excluindo FSE)</t>
  </si>
  <si>
    <t>Receita fiscal</t>
  </si>
  <si>
    <t>IVA social</t>
  </si>
  <si>
    <t>Receitas de jogos sociais</t>
  </si>
  <si>
    <t xml:space="preserve">IVA - PES e ASECE </t>
  </si>
  <si>
    <t>Contribuição Extraordinária de Solidariedade</t>
  </si>
  <si>
    <t>Transferências do OE</t>
  </si>
  <si>
    <t>Transferências do OE para cumprimento da LBSS</t>
  </si>
  <si>
    <t>Transferência extraordinária do OE</t>
  </si>
  <si>
    <t>Transferências do OE - CPN</t>
  </si>
  <si>
    <t>Transferências do OE - RSB</t>
  </si>
  <si>
    <t>Transferências da CGA - pensões unificadas</t>
  </si>
  <si>
    <t>DESPESA EFETIVA (excluindo FSE)</t>
  </si>
  <si>
    <t>Prestações Sociais</t>
  </si>
  <si>
    <t>Subs. e complemento por doença</t>
  </si>
  <si>
    <t>Subs. desemprego e apoio ao emprego</t>
  </si>
  <si>
    <t>Complemento Solidário para Idosos</t>
  </si>
  <si>
    <t>Outras prestações</t>
  </si>
  <si>
    <t>Subsídios de Formação Profissional</t>
  </si>
  <si>
    <t>Transf. para a CGA - pensões unificadas</t>
  </si>
  <si>
    <t>SALDO GLOBAL (excluindo FSE)</t>
  </si>
  <si>
    <t>Subsídios Form. Prof. com suporte no FSE</t>
  </si>
  <si>
    <t>Quotas e Contribuições</t>
  </si>
  <si>
    <t>Compensação por pagamento de pensões</t>
  </si>
  <si>
    <t>Transferências da Seg. Social</t>
  </si>
  <si>
    <t>Outras receitas correntes</t>
  </si>
  <si>
    <t>Transferências Correntes - das quais:</t>
  </si>
  <si>
    <t>Pensões e Abonos - Resp. Outras Entidades</t>
  </si>
  <si>
    <t>Outras despesas correntes</t>
  </si>
  <si>
    <t>M€</t>
  </si>
  <si>
    <t>t.v.a. (%)</t>
  </si>
  <si>
    <t>Peso relativo (%)</t>
  </si>
  <si>
    <t>Grau de execução (%)</t>
  </si>
  <si>
    <t>Rendimentos</t>
  </si>
  <si>
    <t>Transferências da CGA (pensões unificadas)</t>
  </si>
  <si>
    <t>Outras receitas</t>
  </si>
  <si>
    <t>Subsídio de desemprego</t>
  </si>
  <si>
    <t>Transfª p/ emprego, higiene e form. profissional</t>
  </si>
  <si>
    <t>Transferências para a CGA (pensões unificadas)</t>
  </si>
  <si>
    <t>Subsídio por doença</t>
  </si>
  <si>
    <t>Subsídio de parentalidade</t>
  </si>
  <si>
    <t>Acções de formação profissional com suporte no CPN</t>
  </si>
  <si>
    <t>Sistema de Proteção Social de Cidadania</t>
  </si>
  <si>
    <t>Transferências do OE - LBSS</t>
  </si>
  <si>
    <t>PES e ASECE</t>
  </si>
  <si>
    <t>Complementos sociais</t>
  </si>
  <si>
    <t>Pensões por antecipação da idade de reforma</t>
  </si>
  <si>
    <t>Regime Esp. de Seg. Social das Act. Agrícolas</t>
  </si>
  <si>
    <t>Prestações por dependência</t>
  </si>
  <si>
    <t>Subsídio social de desemprego</t>
  </si>
  <si>
    <t>Pensões sociais</t>
  </si>
  <si>
    <t>Prestações por deficiência</t>
  </si>
  <si>
    <t>2015 (excl. FSE)</t>
  </si>
  <si>
    <t>Solidariedade</t>
  </si>
  <si>
    <t>Transf. CGA (pensões unif.)</t>
  </si>
  <si>
    <t>Regimes Especiais</t>
  </si>
  <si>
    <t>Nº mensal de beneficiários (t.v.h., %)</t>
  </si>
  <si>
    <t>Valor médio mensal prestações desemprego (t.v.h., %)</t>
  </si>
  <si>
    <t>Despesa mensal c/ prestações de desemprego (t.v.h., %)</t>
  </si>
  <si>
    <t>Nº de desempregados do trimestre (t.v.h., %)</t>
  </si>
  <si>
    <t>Variação anual</t>
  </si>
  <si>
    <t>Total Consolidado</t>
  </si>
  <si>
    <t>Sistema Previdencial - Repartição</t>
  </si>
  <si>
    <t>Sistema Previdencial - Capitalização</t>
  </si>
  <si>
    <t>Sistema Previdencial (excluindo FSE)</t>
  </si>
  <si>
    <t>Saldo global</t>
  </si>
  <si>
    <t>Saldo global (excluindo transf. extraordinária do OE):</t>
  </si>
  <si>
    <t>Gráfico 1 –  Variação homóloga acumulada da receita da Segurança Social sem FSE</t>
  </si>
  <si>
    <t>R</t>
  </si>
  <si>
    <t>Exec. Prov.</t>
  </si>
  <si>
    <t>Previsão</t>
  </si>
  <si>
    <t>Fonte</t>
  </si>
  <si>
    <t>OE/2016</t>
  </si>
  <si>
    <t>em M€</t>
  </si>
  <si>
    <t>em %</t>
  </si>
  <si>
    <t>D</t>
  </si>
  <si>
    <t>SIGO</t>
  </si>
  <si>
    <t>DGO</t>
  </si>
  <si>
    <t>jan-dez</t>
  </si>
  <si>
    <t>Transferências correntes</t>
  </si>
  <si>
    <t>N.º médio subscritores</t>
  </si>
  <si>
    <t>Massa salarial</t>
  </si>
  <si>
    <t>N.º Subscritores</t>
  </si>
  <si>
    <t>Execução</t>
  </si>
  <si>
    <t>Total de Aposentados</t>
  </si>
  <si>
    <t>Número de novos aposentados</t>
  </si>
  <si>
    <t>Evolução do n.º de aposentados e de subscritores</t>
  </si>
  <si>
    <r>
      <t xml:space="preserve">Variação do n.º médio de subscritores e da respetiva massa salarial </t>
    </r>
    <r>
      <rPr>
        <sz val="10"/>
        <color theme="1"/>
        <rFont val="Segoe UI"/>
        <family val="2"/>
      </rPr>
      <t>(em %)</t>
    </r>
  </si>
  <si>
    <t xml:space="preserve">Fonte: CGA. Cálculos do CFP. </t>
  </si>
  <si>
    <t>Valores subjacentes ao Gráfico 1 – Variação homóloga acumulada da receita da Segurança Social s/ FSE</t>
  </si>
  <si>
    <t>Fonte: IGFSS. Cálculos do CFP. | Notas: Trf. OE – transferência do Orçamento do Estado; LBSS – Lei de Bases da Segurança Social; CPN – Contrapartida Pública Nacional; RSB – Regime Substitutivo Bancário. A receita de contribuições inclui a CES.</t>
  </si>
  <si>
    <t>Mês</t>
  </si>
  <si>
    <t>Contribuições e quotizações pagas</t>
  </si>
  <si>
    <t>Fonte: IGFSS. Cálculos do CFP. | Notas: RSB – Regime Substitutivo dos Bancários. No gráfico do painel esquerdo, os subsídios à formação profissional excluem a despesa com suporte no FSE. A previsão apresentada no gráfico do painel direito corresponde ao OSS/2015.</t>
  </si>
  <si>
    <t>Saldo s/ transf. Extraordinária</t>
  </si>
  <si>
    <t>Fonte: IGFSS. Cálculos do CFP. | Notas: Os saldos apresentados excluem as receitas do FSE e transferências com suporte no mesmo para entidades externas ao sistema, tendo sido corrigido na receita efetiva a parcela de FSE que financia despesa de ação social. Por isso os saldos são diferentes dos que constam do Ex-Mapa IX.</t>
  </si>
  <si>
    <t xml:space="preserve">Fonte: IGFSS. Cálculos do CFP. | Notas: Os saldos apresentados excluem as receitas do FSE e despesas com suporte no mesmo. </t>
  </si>
  <si>
    <t>Proteção Familiar</t>
  </si>
  <si>
    <t xml:space="preserve">Fonte: IGFSS. Cálculos do CFP. | Notas: Os saldos apresentados excluem as receitas do FSE que não financiam despesas do próprio sistema nem as transferências com suporte no mesmo, para além da transferência extraordinária do OE. </t>
  </si>
  <si>
    <t>Variação Anual</t>
  </si>
  <si>
    <t>Ctva (p.p.)</t>
  </si>
  <si>
    <r>
      <t xml:space="preserve"> </t>
    </r>
    <r>
      <rPr>
        <sz val="8"/>
        <color theme="1"/>
        <rFont val="Segoe UI"/>
        <family val="2"/>
      </rPr>
      <t xml:space="preserve">Fonte: IGFSS e Cálculos CFP. | Notas: t.v.a. – Taxa de variação anual.  </t>
    </r>
  </si>
  <si>
    <t xml:space="preserve">Fator de consolidação </t>
  </si>
  <si>
    <r>
      <t xml:space="preserve">Receita efetiva - </t>
    </r>
    <r>
      <rPr>
        <b/>
        <i/>
        <sz val="9"/>
        <color theme="1"/>
        <rFont val="Segoe UI"/>
        <family val="2"/>
      </rPr>
      <t>da qual:</t>
    </r>
  </si>
  <si>
    <r>
      <t xml:space="preserve">Despesa efetiva - </t>
    </r>
    <r>
      <rPr>
        <b/>
        <i/>
        <sz val="9"/>
        <color theme="1"/>
        <rFont val="Segoe UI"/>
        <family val="2"/>
      </rPr>
      <t>da qual:</t>
    </r>
  </si>
  <si>
    <t>Sistema de Regimes Especiais</t>
  </si>
  <si>
    <t>Receita efetiva</t>
  </si>
  <si>
    <t>Transferência do OE - R. S. Bancário</t>
  </si>
  <si>
    <t>Transferências - CGA - Pensões BPN</t>
  </si>
  <si>
    <t>Regime Substitutivo Bancário</t>
  </si>
  <si>
    <t xml:space="preserve">Fonte: IGFSS e Cálculos CFP. | Notas: t.v.a. – Taxa de variação anual. </t>
  </si>
  <si>
    <t>Análise da Execução Orçamental da Segurança Social e da CGA em 2016</t>
  </si>
  <si>
    <t>(Gráficos e tabelas do Relatório n.º 5/2017)</t>
  </si>
  <si>
    <r>
      <t xml:space="preserve">Quadro 2 – Execução orçamental da Caixa Geral de Aposentações em 2016 </t>
    </r>
    <r>
      <rPr>
        <sz val="10"/>
        <color theme="1"/>
        <rFont val="Segoe UI"/>
        <family val="2"/>
      </rPr>
      <t>(ótica da Contabilidade Pública)</t>
    </r>
  </si>
  <si>
    <t>jan-dez/16</t>
  </si>
  <si>
    <t>Tva 2015/2016</t>
  </si>
  <si>
    <t>Ctva 2015/2016</t>
  </si>
  <si>
    <t>Por memória:  OE/2016</t>
  </si>
  <si>
    <t xml:space="preserve">Conta </t>
  </si>
  <si>
    <t xml:space="preserve">Variação anual </t>
  </si>
  <si>
    <t>%</t>
  </si>
  <si>
    <t>Transferências para Seg. Social</t>
  </si>
  <si>
    <t>Fonte: DGO e CGA. Cálculos do CFP. | Notas: Tva - taxa de variação anual; Ctva - contributo para a taxa de variação anual.</t>
  </si>
  <si>
    <t>Variação anual implícita</t>
  </si>
  <si>
    <t>2016</t>
  </si>
  <si>
    <t>OE/2017</t>
  </si>
  <si>
    <t>Transferências para a Seg. Social</t>
  </si>
  <si>
    <t>Fonte: DGO e CGA. Cálculos do CFP. | Nota: Tva - taxa de variação anual.</t>
  </si>
  <si>
    <t>Quotas e contribuições (tva)</t>
  </si>
  <si>
    <r>
      <t>Variação anual ajustada</t>
    </r>
    <r>
      <rPr>
        <sz val="10"/>
        <color theme="1"/>
        <rFont val="Segoe UI"/>
        <family val="2"/>
      </rPr>
      <t xml:space="preserve"> (M€)</t>
    </r>
  </si>
  <si>
    <r>
      <t xml:space="preserve">N.º de subscritores da CGA </t>
    </r>
    <r>
      <rPr>
        <sz val="10"/>
        <color theme="1"/>
        <rFont val="Segoe UI"/>
        <family val="2"/>
      </rPr>
      <t>(unidades)</t>
    </r>
    <r>
      <rPr>
        <b/>
        <sz val="10"/>
        <color theme="1"/>
        <rFont val="Segoe UI"/>
        <family val="2"/>
      </rPr>
      <t xml:space="preserve"> vs. Tva. da receita de "Quotas e contribuições"</t>
    </r>
    <r>
      <rPr>
        <sz val="10"/>
        <color theme="1"/>
        <rFont val="Segoe UI"/>
        <family val="2"/>
      </rPr>
      <t xml:space="preserve"> (%)</t>
    </r>
  </si>
  <si>
    <t>Fonte: DGO. |  Nota: “OE/2016” corresponde à previsão da CGA constante do OE/2016.</t>
  </si>
  <si>
    <t>Quotas de subscritores</t>
  </si>
  <si>
    <t>SFA</t>
  </si>
  <si>
    <t>SI</t>
  </si>
  <si>
    <t>RA</t>
  </si>
  <si>
    <t>Outras</t>
  </si>
  <si>
    <t>Total</t>
  </si>
  <si>
    <t>Desvio</t>
  </si>
  <si>
    <t>Fonte: DGO e CGA. Cálculos do CFP. | Notas: os desvios de execução positivos das contribuições para a CGA traduzem receitas superiores ao previsto no OE/2016; SFA – Serviços e Fundos Autónomos; SI – Serviços Integrados; RA – Regiões Autónomas.</t>
  </si>
  <si>
    <t>Fonte: DGO. Cálculos do CFP.</t>
  </si>
  <si>
    <t>Despesa efetiva (tvha%)</t>
  </si>
  <si>
    <t>Fonte: DGO. Cálculos do CFP. | Notas: tvha – taxa de variação homóloga acumulada. A previsão corresponde à variação anual subjacente no OE/2016.</t>
  </si>
  <si>
    <r>
      <t xml:space="preserve">Variação face a 2015 </t>
    </r>
    <r>
      <rPr>
        <sz val="10"/>
        <color theme="1"/>
        <rFont val="Segoe UI"/>
        <family val="2"/>
      </rPr>
      <t>(M€)</t>
    </r>
  </si>
  <si>
    <r>
      <t>Principais contributos para a Tvha da despesa</t>
    </r>
    <r>
      <rPr>
        <sz val="10"/>
        <color theme="1"/>
        <rFont val="Segoe UI"/>
        <family val="2"/>
      </rPr>
      <t xml:space="preserve"> (p.p.)</t>
    </r>
  </si>
  <si>
    <t>Despesa efetiva</t>
  </si>
  <si>
    <t>Fonte: DGO e CGA. Cálculos do CFP. | Notas: as “outras receitas correntes” incluem a variação da receita proveniente da cobrança de taxas, multas e outras penalidades, de rendimentos de propriedade e da venda de bens e serviços correntes; os desvios de execução positivos das contribuições para a CGA traduzem receitas superiores ao previsto no OE/2016;</t>
  </si>
  <si>
    <t xml:space="preserve"> SFA – Serviços e Fundos Autónomos; SI – Serviços Integrados; RA – Regiões Autónomas.</t>
  </si>
  <si>
    <t>Fonte: DGO. Cálculos do CFP. | Nota: (*) a CGA deixou de proceder à inscrição de subscritores a partir de 2006, nos termos do artigo 2.º da Lei n.º 60/2005, de 29 de dezembro; o total de aposentados inclui os pensionistas de velhice e invalidez (não incluindo os de sobrevivência).</t>
  </si>
  <si>
    <t>Fonte: DGO. Cálculos do CFP. | Nota: o total de novos aposentados inclui os pensionistas de velhice e invalidez (não incluindo os de sobrevivência).</t>
  </si>
  <si>
    <r>
      <t xml:space="preserve">Comparticipação do OE </t>
    </r>
    <r>
      <rPr>
        <sz val="10"/>
        <color theme="0"/>
        <rFont val="Segoe UI"/>
        <family val="2"/>
      </rPr>
      <t>(em M€)</t>
    </r>
  </si>
  <si>
    <r>
      <t xml:space="preserve">Contribuições recebidas pela CGA </t>
    </r>
    <r>
      <rPr>
        <sz val="10"/>
        <color theme="0"/>
        <rFont val="Segoe UI"/>
        <family val="2"/>
      </rPr>
      <t>(em M€ e em %)</t>
    </r>
  </si>
  <si>
    <t xml:space="preserve">Fonte: SIGO. Cálculos do CFP. </t>
  </si>
  <si>
    <t>Fonte: SIGO. Cálculos do CFP. | Nota: as contribuições recebidas pela CGA incluem as “Quotas e contribuições”, a CES e a compensação para pagamento de pensões.</t>
  </si>
  <si>
    <t>Tva (%, escala dta)</t>
  </si>
  <si>
    <t>Contribuições recebidas pela CGA (M€)</t>
  </si>
  <si>
    <t>Tva (escala dta,%)</t>
  </si>
  <si>
    <t>Pensões e abonos da responsabilidade da CGA (M€)</t>
  </si>
  <si>
    <t xml:space="preserve">Fonte: SIGO. </t>
  </si>
  <si>
    <t>∆ 2011</t>
  </si>
  <si>
    <t>∆ 2012</t>
  </si>
  <si>
    <t>∆ 2013</t>
  </si>
  <si>
    <t>∆ 2014</t>
  </si>
  <si>
    <t>∆ 2015</t>
  </si>
  <si>
    <t>∆ 2016</t>
  </si>
  <si>
    <t>∆ 2017 (p)</t>
  </si>
  <si>
    <t>Variação</t>
  </si>
  <si>
    <t>Fonte: DGO.</t>
  </si>
  <si>
    <t>Designação</t>
  </si>
  <si>
    <t>Fonte: DGO e CGA. Cálculos do CFP. | Nota: Ctva - contributo para a taxa de variação anual.</t>
  </si>
  <si>
    <r>
      <t xml:space="preserve">Quadro 4 – Orçamento da Caixa Geral de Aposentações para 2017 </t>
    </r>
    <r>
      <rPr>
        <sz val="10"/>
        <color theme="1"/>
        <rFont val="Segoe UI"/>
        <family val="2"/>
      </rPr>
      <t>(ótica da Contabilidade Pública)</t>
    </r>
  </si>
  <si>
    <t>Quadro 2 – Execução orçamental da Caixa Geral de Aposentações em 2016 (ótica da Contabilidade Pública)</t>
  </si>
  <si>
    <t>Quadro 4 – Orçamento da Caixa Geral de Aposentações para 2017 (ótica da Contabilidade Pública)</t>
  </si>
  <si>
    <t>Quadro 5 – Execução orçamental da Segurança Social por sistema (ótica da Contabilidade Pública)</t>
  </si>
  <si>
    <t>Quadro 3 – Orçamento da Segurança Social para 2017</t>
  </si>
  <si>
    <t>Quadro 1 – Execução orçamental da Segurança Social em 2016</t>
  </si>
  <si>
    <t>OSS 2016</t>
  </si>
  <si>
    <t xml:space="preserve">Nº médio de beneficiários com remuneração declarada </t>
  </si>
  <si>
    <t>Fonte: IGFSS, Banco de Portugal. Cálculos do CFP. | Notas: os valores de contribuições e quotizações excluem a CES, as receitas do RERD em 2013 e das contribuições sobre prestações de desemprego e doença registadas em 2014; t.v.a – taxa de variação acumulada.</t>
  </si>
  <si>
    <t>2016 (excl. FSE)</t>
  </si>
  <si>
    <t>Prev. OSS/16</t>
  </si>
  <si>
    <t>Execução Orçamental em 2016</t>
  </si>
  <si>
    <t>OSS/2017</t>
  </si>
  <si>
    <t>Valores subjacentes ao Gráfico 3 – Variação homóloga acumulada da despesa da Segurança Social</t>
  </si>
  <si>
    <t>Gráfico 3 – Variação homóloga acumulada da despesa da Segurança Social em 2016</t>
  </si>
  <si>
    <t>Valores subjacentes ao Gráfico 4 – Variação homóloga da despesa com prestações de desemprego e pensões</t>
  </si>
  <si>
    <t>Gráfico 4 – Variação homóloga da despesa com prestações de desemprego e pensões</t>
  </si>
  <si>
    <t>Gráfico 5 – Evolução acumulada do saldo orçamental da Segurança Social (M€)</t>
  </si>
  <si>
    <t>Gráfico 6 – Saldo orçamental da Segurança Social excluindo FSE e a transferência extraordinária do OE (M€)</t>
  </si>
  <si>
    <t>Gráfico 7 – Saldo orçamental por sistema excluindo FSE e a transferência extraordinária do OE (M€)</t>
  </si>
  <si>
    <t>Gráfico 8 – Contributo dos subsistemas para o saldo orçamental excluindo FSE e a transferência extraordinária do OE (M€)</t>
  </si>
  <si>
    <t>Valores subjacentes ao Gráfico 9 - Evolução das principais fontes de receita da CGA no período 2005-2016</t>
  </si>
  <si>
    <t>Gráfico 9 – Evolução das principais fontes de receita da CGA no período 2005-2016</t>
  </si>
  <si>
    <t>Valores subjacentes ao Gráfico 10 - Evolução do número de subscritores, das contribuições e da massa salarial</t>
  </si>
  <si>
    <t>Gráfico 10 – Evolução do número de subscritores, das contribuições e da massa salarial</t>
  </si>
  <si>
    <t>Valores subjacentes ao Gráfico 11 - Evolução das componentes de receita da CGA</t>
  </si>
  <si>
    <r>
      <t xml:space="preserve">Valores subjacentes ao Gráfico 12 - Despesa com pensões e abonos da responsabilidade da CGA </t>
    </r>
    <r>
      <rPr>
        <sz val="10"/>
        <color theme="1"/>
        <rFont val="Segoe UI"/>
        <family val="2"/>
      </rPr>
      <t>(em M€ e em %)</t>
    </r>
  </si>
  <si>
    <t>Valores subjacentes ao Gráfico 13 - Evolução do número de aposentados no período 2000-2015</t>
  </si>
  <si>
    <t>Valores subjacentes ao Gráfico 14 - Evolução das componentes da despesa da CGA</t>
  </si>
  <si>
    <r>
      <t xml:space="preserve">Valores subjacentes ao Gráfico 15 - Evolução acumulada do saldo orçamental da CGA </t>
    </r>
    <r>
      <rPr>
        <sz val="10"/>
        <color theme="1"/>
        <rFont val="Segoe UI"/>
        <family val="2"/>
      </rPr>
      <t>(em M€)</t>
    </r>
  </si>
  <si>
    <r>
      <t>Valores subjacentes ao Gráfico 16 - Variação dos encargos com pensões e abonos da responsabilidade da CGA</t>
    </r>
    <r>
      <rPr>
        <sz val="10"/>
        <color theme="1"/>
        <rFont val="Segoe UI"/>
        <family val="2"/>
      </rPr>
      <t xml:space="preserve"> (em M€)</t>
    </r>
  </si>
  <si>
    <t>Gráfico 11 – Evolução das componentes de receita da CGA</t>
  </si>
  <si>
    <t>Gráfico 12 – Despesa com pensões e abonos da responsabilidade da CGA (em M€ e em %)</t>
  </si>
  <si>
    <t>Gráfico 13 – Evolução do número de aposentados no período 2000-2015</t>
  </si>
  <si>
    <t>Gráfico 14 – Evolução das componentes da despesa da CGA</t>
  </si>
  <si>
    <t>Gráfico 15 – Evolução acumulada do saldo orçamental da CGA (em M€)</t>
  </si>
  <si>
    <t>Gráfico 16 – Variação dos encargos com pensões e abonos da responsabilidade da CGA (em M€)</t>
  </si>
  <si>
    <t>Quadro 3 – Previsões orçamentais para a Segurança Social (2016 e 2017)</t>
  </si>
  <si>
    <t xml:space="preserve">Fonte: DGO e IGFSS. Cálculos do CFP. Notas: Ctvh – contributo para a taxa de variação homóloga. </t>
  </si>
  <si>
    <t>OSS/16</t>
  </si>
  <si>
    <t>CSS/15</t>
  </si>
  <si>
    <t>jan-dez./16</t>
  </si>
  <si>
    <t>Por memória: OSS/16</t>
  </si>
  <si>
    <t>CSS 2015</t>
  </si>
  <si>
    <t>EO 2016</t>
  </si>
  <si>
    <t>Gráfico 2 – Evolução das contribuições e quotizações e das remunerações (tvha,%)</t>
  </si>
  <si>
    <r>
      <t xml:space="preserve">Variação anual </t>
    </r>
    <r>
      <rPr>
        <sz val="10"/>
        <color theme="1"/>
        <rFont val="Segoe UI"/>
        <family val="2"/>
      </rPr>
      <t>(M€)</t>
    </r>
  </si>
  <si>
    <r>
      <t>Contributo por componente da receita</t>
    </r>
    <r>
      <rPr>
        <sz val="10"/>
        <color theme="1"/>
        <rFont val="Segoe UI"/>
        <family val="2"/>
      </rPr>
      <t xml:space="preserve"> (p.p.)</t>
    </r>
  </si>
  <si>
    <r>
      <t xml:space="preserve">Valores subjacentes ao Gráfico 2 – Evolução das contribuições e quotizações e das remunerações </t>
    </r>
    <r>
      <rPr>
        <sz val="10"/>
        <color theme="1"/>
        <rFont val="Segoe UI"/>
        <family val="2"/>
      </rPr>
      <t>(tvha,%)</t>
    </r>
  </si>
  <si>
    <r>
      <t xml:space="preserve">Contributo por componente da despesa </t>
    </r>
    <r>
      <rPr>
        <sz val="10"/>
        <color theme="1"/>
        <rFont val="Segoe UI"/>
        <family val="2"/>
      </rPr>
      <t>(p.p.)</t>
    </r>
  </si>
  <si>
    <r>
      <t>N.º de pensionistas de velhice</t>
    </r>
    <r>
      <rPr>
        <sz val="10"/>
        <color theme="1"/>
        <rFont val="Segoe UI"/>
        <family val="2"/>
      </rPr>
      <t xml:space="preserve"> </t>
    </r>
  </si>
  <si>
    <r>
      <t xml:space="preserve">Valores subjacentes ao Gráfico 5 – Evolução acumulada do saldo orçamental da Segurança Social </t>
    </r>
    <r>
      <rPr>
        <sz val="10"/>
        <color theme="1"/>
        <rFont val="Segoe UI"/>
        <family val="2"/>
      </rPr>
      <t>(M€)</t>
    </r>
  </si>
  <si>
    <r>
      <t xml:space="preserve">Valores subjacentes ao Gráfico 6 – Saldo orçamental da Segurança Social excluindo FSE, sem transferência extraordinária do OE </t>
    </r>
    <r>
      <rPr>
        <sz val="10"/>
        <color theme="1"/>
        <rFont val="Segoe UI"/>
        <family val="2"/>
      </rPr>
      <t>(M€)</t>
    </r>
  </si>
  <si>
    <r>
      <t>Valores subjacentes ao Gráfico 7 - Saldo orçamental por sistema excluindo FSE, sem transferência extraordinária do OE</t>
    </r>
    <r>
      <rPr>
        <sz val="10"/>
        <color theme="1"/>
        <rFont val="Segoe UI"/>
        <family val="2"/>
      </rPr>
      <t xml:space="preserve"> (M€)</t>
    </r>
  </si>
  <si>
    <r>
      <t xml:space="preserve">Valores subjacentes ao Gráfico 8 - Contributo dos subsistemas para o saldo orçamental excluindo FSE e transferência extraordinária do OE </t>
    </r>
    <r>
      <rPr>
        <sz val="10"/>
        <color theme="1"/>
        <rFont val="Segoe UI"/>
        <family val="2"/>
      </rPr>
      <t>(M€)</t>
    </r>
  </si>
  <si>
    <r>
      <t>Desvio de execução das contribuições para a CGA em 2016</t>
    </r>
    <r>
      <rPr>
        <sz val="10"/>
        <color theme="1"/>
        <rFont val="Segoe UI"/>
        <family val="2"/>
      </rPr>
      <t xml:space="preserve"> (M€)</t>
    </r>
  </si>
  <si>
    <r>
      <t xml:space="preserve">Quadro 1 – Execução orçamental da Segurança Social em 2016 </t>
    </r>
    <r>
      <rPr>
        <sz val="10"/>
        <color theme="1"/>
        <rFont val="Segoe UI"/>
        <family val="2"/>
      </rPr>
      <t>(ótica da Contabilidade Pública)</t>
    </r>
  </si>
  <si>
    <r>
      <t xml:space="preserve">Quadro 5 – Execução orçamental da Segurança Social por sistema </t>
    </r>
    <r>
      <rPr>
        <sz val="10"/>
        <color theme="1"/>
        <rFont val="Segoe UI"/>
        <family val="2"/>
      </rPr>
      <t>(ótica da Contabilidade Pública)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</si>
</sst>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[$-816]mmm/yy;@"/>
    <numFmt numFmtId="167" formatCode="0.0%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4"/>
      <color theme="0"/>
      <name val="Segoe UI"/>
      <family val="2"/>
    </font>
    <font>
      <sz val="11"/>
      <color theme="1"/>
      <name val="Segoe UI"/>
      <family val="2"/>
    </font>
    <font>
      <sz val="11"/>
      <color theme="0"/>
      <name val="Segoe UI"/>
      <family val="2"/>
    </font>
    <font>
      <b/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9"/>
      <color rgb="FFFFFFFF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i/>
      <sz val="9"/>
      <color theme="1"/>
      <name val="Segoe UI"/>
      <family val="2"/>
    </font>
    <font>
      <sz val="8"/>
      <color theme="1"/>
      <name val="Segoe UI"/>
      <family val="2"/>
    </font>
    <font>
      <sz val="12"/>
      <name val="Times New Roman"/>
      <family val="1"/>
    </font>
    <font>
      <sz val="10"/>
      <color theme="0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u/>
      <sz val="10"/>
      <color theme="0"/>
      <name val="Segoe UI"/>
      <family val="2"/>
    </font>
    <font>
      <sz val="10"/>
      <color theme="1"/>
      <name val="Calibri"/>
      <family val="2"/>
      <scheme val="minor"/>
    </font>
    <font>
      <b/>
      <sz val="9"/>
      <color theme="0"/>
      <name val="Segoe UI"/>
      <family val="2"/>
    </font>
    <font>
      <sz val="11"/>
      <color theme="1"/>
      <name val="Calibri"/>
      <family val="2"/>
      <scheme val="minor"/>
    </font>
    <font>
      <b/>
      <sz val="10"/>
      <color theme="0"/>
      <name val="Segoe UI"/>
      <family val="2"/>
    </font>
    <font>
      <sz val="11"/>
      <color theme="0"/>
      <name val="Calibri"/>
      <family val="2"/>
      <scheme val="minor"/>
    </font>
    <font>
      <sz val="10.5"/>
      <color theme="1"/>
      <name val="Segoe UI"/>
      <family val="2"/>
    </font>
    <font>
      <sz val="10"/>
      <color theme="0"/>
      <name val="Calibri"/>
      <family val="2"/>
      <scheme val="minor"/>
    </font>
    <font>
      <b/>
      <i/>
      <sz val="9"/>
      <color theme="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5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5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14" fillId="0" borderId="0"/>
    <xf numFmtId="9" fontId="2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</cellStyleXfs>
  <cellXfs count="249">
    <xf numFmtId="0" fontId="0" fillId="0" borderId="0" xfId="0"/>
    <xf numFmtId="0" fontId="3" fillId="2" borderId="0" xfId="0" applyFont="1" applyFill="1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6" fillId="0" borderId="0" xfId="0" applyFont="1"/>
    <xf numFmtId="0" fontId="2" fillId="0" borderId="0" xfId="0" applyFont="1"/>
    <xf numFmtId="0" fontId="10" fillId="5" borderId="0" xfId="0" applyFont="1" applyFill="1" applyBorder="1"/>
    <xf numFmtId="165" fontId="10" fillId="5" borderId="0" xfId="0" applyNumberFormat="1" applyFont="1" applyFill="1" applyBorder="1" applyAlignment="1">
      <alignment horizontal="right"/>
    </xf>
    <xf numFmtId="0" fontId="11" fillId="5" borderId="0" xfId="0" applyFont="1" applyFill="1" applyBorder="1" applyAlignment="1">
      <alignment horizontal="left" indent="1"/>
    </xf>
    <xf numFmtId="164" fontId="11" fillId="5" borderId="0" xfId="0" applyNumberFormat="1" applyFont="1" applyFill="1" applyBorder="1" applyAlignment="1">
      <alignment horizontal="right"/>
    </xf>
    <xf numFmtId="165" fontId="11" fillId="5" borderId="0" xfId="0" applyNumberFormat="1" applyFont="1" applyFill="1" applyBorder="1" applyAlignment="1">
      <alignment horizontal="right"/>
    </xf>
    <xf numFmtId="0" fontId="11" fillId="5" borderId="0" xfId="0" applyFont="1" applyFill="1" applyBorder="1" applyAlignment="1">
      <alignment horizontal="left" indent="2"/>
    </xf>
    <xf numFmtId="165" fontId="11" fillId="5" borderId="11" xfId="0" applyNumberFormat="1" applyFont="1" applyFill="1" applyBorder="1" applyAlignment="1">
      <alignment horizontal="right"/>
    </xf>
    <xf numFmtId="3" fontId="0" fillId="0" borderId="0" xfId="0" applyNumberFormat="1"/>
    <xf numFmtId="165" fontId="0" fillId="0" borderId="0" xfId="0" applyNumberFormat="1"/>
    <xf numFmtId="17" fontId="9" fillId="4" borderId="7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/>
    <xf numFmtId="0" fontId="9" fillId="4" borderId="2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left"/>
    </xf>
    <xf numFmtId="0" fontId="9" fillId="4" borderId="38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165" fontId="1" fillId="0" borderId="2" xfId="0" applyNumberFormat="1" applyFont="1" applyBorder="1"/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/>
    <xf numFmtId="166" fontId="9" fillId="4" borderId="38" xfId="0" applyNumberFormat="1" applyFont="1" applyFill="1" applyBorder="1" applyAlignment="1">
      <alignment horizontal="center" vertical="center" wrapText="1"/>
    </xf>
    <xf numFmtId="166" fontId="9" fillId="4" borderId="27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3" fillId="0" borderId="0" xfId="0" applyFont="1"/>
    <xf numFmtId="0" fontId="13" fillId="0" borderId="8" xfId="0" applyFont="1" applyFill="1" applyBorder="1" applyAlignment="1">
      <alignment horizontal="left"/>
    </xf>
    <xf numFmtId="0" fontId="15" fillId="6" borderId="10" xfId="0" applyFont="1" applyFill="1" applyBorder="1"/>
    <xf numFmtId="0" fontId="16" fillId="0" borderId="2" xfId="0" applyFont="1" applyFill="1" applyBorder="1" applyAlignment="1">
      <alignment horizontal="left"/>
    </xf>
    <xf numFmtId="165" fontId="17" fillId="0" borderId="2" xfId="3" applyNumberFormat="1" applyFont="1" applyFill="1" applyBorder="1" applyAlignment="1">
      <alignment horizontal="center" vertical="center"/>
    </xf>
    <xf numFmtId="0" fontId="1" fillId="0" borderId="2" xfId="0" applyFont="1" applyFill="1" applyBorder="1"/>
    <xf numFmtId="164" fontId="11" fillId="5" borderId="8" xfId="0" applyNumberFormat="1" applyFont="1" applyFill="1" applyBorder="1" applyAlignment="1">
      <alignment horizontal="right"/>
    </xf>
    <xf numFmtId="165" fontId="11" fillId="5" borderId="8" xfId="0" applyNumberFormat="1" applyFont="1" applyFill="1" applyBorder="1" applyAlignment="1">
      <alignment horizontal="right"/>
    </xf>
    <xf numFmtId="3" fontId="10" fillId="5" borderId="0" xfId="0" applyNumberFormat="1" applyFont="1" applyFill="1" applyBorder="1" applyAlignment="1"/>
    <xf numFmtId="165" fontId="10" fillId="5" borderId="13" xfId="0" applyNumberFormat="1" applyFont="1" applyFill="1" applyBorder="1" applyAlignment="1">
      <alignment horizontal="right"/>
    </xf>
    <xf numFmtId="3" fontId="11" fillId="5" borderId="0" xfId="0" applyNumberFormat="1" applyFont="1" applyFill="1" applyBorder="1" applyAlignment="1"/>
    <xf numFmtId="0" fontId="18" fillId="3" borderId="0" xfId="1" applyFont="1" applyFill="1" applyAlignment="1">
      <alignment horizontal="center" vertical="center"/>
    </xf>
    <xf numFmtId="3" fontId="1" fillId="0" borderId="0" xfId="0" applyNumberFormat="1" applyFont="1"/>
    <xf numFmtId="0" fontId="1" fillId="6" borderId="13" xfId="0" applyFont="1" applyFill="1" applyBorder="1"/>
    <xf numFmtId="165" fontId="1" fillId="0" borderId="0" xfId="0" applyNumberFormat="1" applyFont="1"/>
    <xf numFmtId="0" fontId="19" fillId="0" borderId="0" xfId="0" applyFont="1"/>
    <xf numFmtId="0" fontId="2" fillId="0" borderId="0" xfId="0" applyFont="1" applyAlignment="1">
      <alignment horizontal="left"/>
    </xf>
    <xf numFmtId="3" fontId="10" fillId="5" borderId="39" xfId="0" applyNumberFormat="1" applyFont="1" applyFill="1" applyBorder="1" applyAlignment="1">
      <alignment horizontal="right"/>
    </xf>
    <xf numFmtId="165" fontId="10" fillId="5" borderId="8" xfId="0" applyNumberFormat="1" applyFont="1" applyFill="1" applyBorder="1" applyAlignment="1">
      <alignment horizontal="right"/>
    </xf>
    <xf numFmtId="3" fontId="11" fillId="5" borderId="39" xfId="0" applyNumberFormat="1" applyFont="1" applyFill="1" applyBorder="1" applyAlignment="1">
      <alignment horizontal="right"/>
    </xf>
    <xf numFmtId="3" fontId="11" fillId="5" borderId="11" xfId="0" applyNumberFormat="1" applyFont="1" applyFill="1" applyBorder="1" applyAlignment="1"/>
    <xf numFmtId="3" fontId="10" fillId="5" borderId="41" xfId="0" applyNumberFormat="1" applyFont="1" applyFill="1" applyBorder="1" applyAlignment="1">
      <alignment horizontal="right"/>
    </xf>
    <xf numFmtId="165" fontId="10" fillId="5" borderId="14" xfId="0" applyNumberFormat="1" applyFont="1" applyFill="1" applyBorder="1" applyAlignment="1">
      <alignment horizontal="right"/>
    </xf>
    <xf numFmtId="0" fontId="12" fillId="5" borderId="0" xfId="0" applyFont="1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3" fontId="11" fillId="5" borderId="0" xfId="0" applyNumberFormat="1" applyFont="1" applyFill="1" applyBorder="1"/>
    <xf numFmtId="0" fontId="11" fillId="5" borderId="0" xfId="0" applyFont="1" applyFill="1" applyBorder="1" applyAlignment="1">
      <alignment horizontal="left" vertical="center" indent="1"/>
    </xf>
    <xf numFmtId="3" fontId="11" fillId="5" borderId="40" xfId="0" applyNumberFormat="1" applyFont="1" applyFill="1" applyBorder="1" applyAlignment="1">
      <alignment horizontal="right"/>
    </xf>
    <xf numFmtId="0" fontId="2" fillId="0" borderId="0" xfId="0" applyFont="1" applyAlignment="1"/>
    <xf numFmtId="17" fontId="9" fillId="4" borderId="38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4" fontId="1" fillId="0" borderId="2" xfId="0" applyNumberFormat="1" applyFont="1" applyBorder="1" applyAlignment="1">
      <alignment horizontal="right"/>
    </xf>
    <xf numFmtId="1" fontId="9" fillId="4" borderId="7" xfId="0" applyNumberFormat="1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left" indent="3"/>
    </xf>
    <xf numFmtId="0" fontId="10" fillId="5" borderId="0" xfId="0" applyFon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right"/>
    </xf>
    <xf numFmtId="3" fontId="11" fillId="5" borderId="9" xfId="0" applyNumberFormat="1" applyFont="1" applyFill="1" applyBorder="1" applyAlignment="1"/>
    <xf numFmtId="3" fontId="10" fillId="5" borderId="9" xfId="0" applyNumberFormat="1" applyFont="1" applyFill="1" applyBorder="1" applyAlignment="1"/>
    <xf numFmtId="3" fontId="11" fillId="5" borderId="12" xfId="0" applyNumberFormat="1" applyFont="1" applyFill="1" applyBorder="1" applyAlignment="1"/>
    <xf numFmtId="3" fontId="11" fillId="5" borderId="9" xfId="0" applyNumberFormat="1" applyFont="1" applyFill="1" applyBorder="1"/>
    <xf numFmtId="164" fontId="11" fillId="5" borderId="10" xfId="0" applyNumberFormat="1" applyFont="1" applyFill="1" applyBorder="1" applyAlignment="1">
      <alignment horizontal="right"/>
    </xf>
    <xf numFmtId="0" fontId="10" fillId="0" borderId="17" xfId="0" applyFont="1" applyFill="1" applyBorder="1" applyAlignment="1">
      <alignment horizontal="left"/>
    </xf>
    <xf numFmtId="3" fontId="10" fillId="0" borderId="25" xfId="0" quotePrefix="1" applyNumberFormat="1" applyFont="1" applyFill="1" applyBorder="1" applyAlignment="1">
      <alignment horizontal="right"/>
    </xf>
    <xf numFmtId="3" fontId="10" fillId="0" borderId="18" xfId="0" quotePrefix="1" applyNumberFormat="1" applyFont="1" applyFill="1" applyBorder="1" applyAlignment="1">
      <alignment horizontal="right"/>
    </xf>
    <xf numFmtId="3" fontId="10" fillId="0" borderId="0" xfId="0" quotePrefix="1" applyNumberFormat="1" applyFont="1" applyFill="1" applyBorder="1" applyAlignment="1">
      <alignment horizontal="right"/>
    </xf>
    <xf numFmtId="165" fontId="10" fillId="0" borderId="18" xfId="0" quotePrefix="1" applyNumberFormat="1" applyFont="1" applyFill="1" applyBorder="1" applyAlignment="1">
      <alignment horizontal="right"/>
    </xf>
    <xf numFmtId="165" fontId="10" fillId="0" borderId="0" xfId="0" quotePrefix="1" applyNumberFormat="1" applyFont="1" applyFill="1" applyBorder="1" applyAlignment="1">
      <alignment horizontal="right"/>
    </xf>
    <xf numFmtId="0" fontId="11" fillId="0" borderId="17" xfId="0" applyFont="1" applyFill="1" applyBorder="1" applyAlignment="1">
      <alignment horizontal="left" indent="1"/>
    </xf>
    <xf numFmtId="3" fontId="11" fillId="0" borderId="25" xfId="0" quotePrefix="1" applyNumberFormat="1" applyFont="1" applyFill="1" applyBorder="1" applyAlignment="1">
      <alignment horizontal="right"/>
    </xf>
    <xf numFmtId="3" fontId="11" fillId="0" borderId="18" xfId="0" quotePrefix="1" applyNumberFormat="1" applyFont="1" applyFill="1" applyBorder="1" applyAlignment="1">
      <alignment horizontal="right"/>
    </xf>
    <xf numFmtId="3" fontId="11" fillId="0" borderId="0" xfId="0" quotePrefix="1" applyNumberFormat="1" applyFont="1" applyFill="1" applyBorder="1" applyAlignment="1">
      <alignment horizontal="right"/>
    </xf>
    <xf numFmtId="165" fontId="11" fillId="0" borderId="18" xfId="0" quotePrefix="1" applyNumberFormat="1" applyFont="1" applyFill="1" applyBorder="1" applyAlignment="1">
      <alignment horizontal="right"/>
    </xf>
    <xf numFmtId="165" fontId="11" fillId="0" borderId="0" xfId="0" quotePrefix="1" applyNumberFormat="1" applyFont="1" applyFill="1" applyBorder="1" applyAlignment="1">
      <alignment horizontal="right"/>
    </xf>
    <xf numFmtId="0" fontId="11" fillId="0" borderId="17" xfId="0" applyFont="1" applyFill="1" applyBorder="1" applyAlignment="1">
      <alignment horizontal="left" indent="2"/>
    </xf>
    <xf numFmtId="0" fontId="11" fillId="0" borderId="17" xfId="0" applyFont="1" applyFill="1" applyBorder="1" applyAlignment="1">
      <alignment horizontal="left" indent="3"/>
    </xf>
    <xf numFmtId="0" fontId="10" fillId="0" borderId="20" xfId="0" applyFont="1" applyFill="1" applyBorder="1" applyAlignment="1">
      <alignment horizontal="left"/>
    </xf>
    <xf numFmtId="3" fontId="10" fillId="0" borderId="26" xfId="0" quotePrefix="1" applyNumberFormat="1" applyFont="1" applyFill="1" applyBorder="1" applyAlignment="1">
      <alignment horizontal="right"/>
    </xf>
    <xf numFmtId="3" fontId="10" fillId="0" borderId="21" xfId="0" quotePrefix="1" applyNumberFormat="1" applyFont="1" applyFill="1" applyBorder="1" applyAlignment="1">
      <alignment horizontal="right"/>
    </xf>
    <xf numFmtId="3" fontId="10" fillId="0" borderId="19" xfId="0" quotePrefix="1" applyNumberFormat="1" applyFont="1" applyFill="1" applyBorder="1" applyAlignment="1">
      <alignment horizontal="right"/>
    </xf>
    <xf numFmtId="165" fontId="10" fillId="0" borderId="21" xfId="0" quotePrefix="1" applyNumberFormat="1" applyFont="1" applyFill="1" applyBorder="1" applyAlignment="1">
      <alignment horizontal="right"/>
    </xf>
    <xf numFmtId="165" fontId="10" fillId="0" borderId="19" xfId="0" quotePrefix="1" applyNumberFormat="1" applyFont="1" applyFill="1" applyBorder="1" applyAlignment="1">
      <alignment horizontal="right"/>
    </xf>
    <xf numFmtId="0" fontId="9" fillId="4" borderId="24" xfId="0" applyFont="1" applyFill="1" applyBorder="1" applyAlignment="1">
      <alignment horizontal="center" vertical="center" wrapText="1"/>
    </xf>
    <xf numFmtId="166" fontId="9" fillId="4" borderId="7" xfId="0" applyNumberFormat="1" applyFont="1" applyFill="1" applyBorder="1" applyAlignment="1">
      <alignment horizontal="center" vertical="center" wrapText="1"/>
    </xf>
    <xf numFmtId="0" fontId="20" fillId="7" borderId="0" xfId="0" applyFont="1" applyFill="1"/>
    <xf numFmtId="0" fontId="11" fillId="7" borderId="0" xfId="0" applyFont="1" applyFill="1" applyAlignment="1">
      <alignment wrapText="1"/>
    </xf>
    <xf numFmtId="0" fontId="10" fillId="0" borderId="0" xfId="0" applyFont="1" applyAlignment="1">
      <alignment horizontal="left"/>
    </xf>
    <xf numFmtId="3" fontId="10" fillId="0" borderId="0" xfId="0" applyNumberFormat="1" applyFont="1" applyAlignment="1">
      <alignment wrapText="1"/>
    </xf>
    <xf numFmtId="165" fontId="10" fillId="0" borderId="0" xfId="0" applyNumberFormat="1" applyFont="1" applyAlignment="1">
      <alignment horizontal="right" wrapText="1"/>
    </xf>
    <xf numFmtId="164" fontId="10" fillId="0" borderId="0" xfId="4" applyNumberFormat="1" applyFont="1" applyAlignment="1">
      <alignment horizontal="right" wrapText="1"/>
    </xf>
    <xf numFmtId="0" fontId="11" fillId="0" borderId="0" xfId="0" applyFont="1" applyAlignment="1">
      <alignment horizontal="left" indent="1"/>
    </xf>
    <xf numFmtId="3" fontId="11" fillId="0" borderId="0" xfId="0" applyNumberFormat="1" applyFont="1"/>
    <xf numFmtId="165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wrapText="1"/>
    </xf>
    <xf numFmtId="164" fontId="11" fillId="0" borderId="0" xfId="4" applyNumberFormat="1" applyFont="1" applyAlignment="1">
      <alignment horizontal="right" wrapText="1"/>
    </xf>
    <xf numFmtId="3" fontId="10" fillId="0" borderId="0" xfId="0" applyNumberFormat="1" applyFont="1" applyFill="1"/>
    <xf numFmtId="3" fontId="10" fillId="0" borderId="0" xfId="0" applyNumberFormat="1" applyFont="1"/>
    <xf numFmtId="0" fontId="10" fillId="0" borderId="0" xfId="0" applyFont="1" applyFill="1" applyAlignment="1">
      <alignment horizontal="left"/>
    </xf>
    <xf numFmtId="3" fontId="11" fillId="0" borderId="0" xfId="0" applyNumberFormat="1" applyFont="1" applyAlignment="1">
      <alignment wrapText="1"/>
    </xf>
    <xf numFmtId="0" fontId="1" fillId="0" borderId="0" xfId="0" applyFont="1" applyBorder="1"/>
    <xf numFmtId="3" fontId="1" fillId="0" borderId="40" xfId="0" applyNumberFormat="1" applyFont="1" applyBorder="1"/>
    <xf numFmtId="0" fontId="9" fillId="4" borderId="3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0" fillId="5" borderId="14" xfId="0" applyFont="1" applyFill="1" applyBorder="1"/>
    <xf numFmtId="3" fontId="10" fillId="5" borderId="14" xfId="0" applyNumberFormat="1" applyFont="1" applyFill="1" applyBorder="1" applyAlignment="1"/>
    <xf numFmtId="3" fontId="10" fillId="5" borderId="15" xfId="0" applyNumberFormat="1" applyFont="1" applyFill="1" applyBorder="1" applyAlignment="1"/>
    <xf numFmtId="0" fontId="9" fillId="4" borderId="7" xfId="0" applyFont="1" applyFill="1" applyBorder="1" applyAlignment="1">
      <alignment horizontal="center" vertical="center" wrapText="1"/>
    </xf>
    <xf numFmtId="0" fontId="0" fillId="8" borderId="0" xfId="0" applyFill="1"/>
    <xf numFmtId="3" fontId="0" fillId="0" borderId="11" xfId="0" applyNumberFormat="1" applyBorder="1"/>
    <xf numFmtId="0" fontId="9" fillId="4" borderId="45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 wrapText="1"/>
    </xf>
    <xf numFmtId="17" fontId="9" fillId="4" borderId="7" xfId="0" quotePrefix="1" applyNumberFormat="1" applyFont="1" applyFill="1" applyBorder="1" applyAlignment="1">
      <alignment horizontal="center" vertical="center" wrapText="1"/>
    </xf>
    <xf numFmtId="17" fontId="9" fillId="4" borderId="23" xfId="0" applyNumberFormat="1" applyFont="1" applyFill="1" applyBorder="1" applyAlignment="1">
      <alignment horizontal="center" vertical="center" wrapText="1"/>
    </xf>
    <xf numFmtId="0" fontId="0" fillId="9" borderId="0" xfId="0" applyFill="1"/>
    <xf numFmtId="3" fontId="11" fillId="0" borderId="8" xfId="0" quotePrefix="1" applyNumberFormat="1" applyFont="1" applyFill="1" applyBorder="1" applyAlignment="1">
      <alignment horizontal="right"/>
    </xf>
    <xf numFmtId="3" fontId="0" fillId="0" borderId="0" xfId="0" applyNumberFormat="1" applyFill="1"/>
    <xf numFmtId="0" fontId="0" fillId="0" borderId="0" xfId="0" applyFill="1"/>
    <xf numFmtId="0" fontId="1" fillId="0" borderId="11" xfId="0" applyFont="1" applyBorder="1"/>
    <xf numFmtId="164" fontId="1" fillId="0" borderId="11" xfId="0" applyNumberFormat="1" applyFont="1" applyBorder="1"/>
    <xf numFmtId="164" fontId="1" fillId="0" borderId="0" xfId="0" applyNumberFormat="1" applyFont="1"/>
    <xf numFmtId="164" fontId="1" fillId="0" borderId="40" xfId="0" applyNumberFormat="1" applyFont="1" applyBorder="1"/>
    <xf numFmtId="3" fontId="17" fillId="0" borderId="2" xfId="0" applyNumberFormat="1" applyFont="1" applyBorder="1"/>
    <xf numFmtId="3" fontId="1" fillId="0" borderId="11" xfId="0" applyNumberFormat="1" applyFont="1" applyBorder="1"/>
    <xf numFmtId="0" fontId="1" fillId="0" borderId="46" xfId="0" applyFont="1" applyBorder="1"/>
    <xf numFmtId="0" fontId="2" fillId="0" borderId="46" xfId="0" applyFont="1" applyBorder="1" applyAlignment="1">
      <alignment horizontal="center" vertical="center" wrapText="1"/>
    </xf>
    <xf numFmtId="164" fontId="0" fillId="0" borderId="0" xfId="0" applyNumberFormat="1" applyFill="1"/>
    <xf numFmtId="3" fontId="11" fillId="0" borderId="47" xfId="0" quotePrefix="1" applyNumberFormat="1" applyFont="1" applyFill="1" applyBorder="1" applyAlignment="1">
      <alignment horizontal="right"/>
    </xf>
    <xf numFmtId="0" fontId="9" fillId="4" borderId="4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" fillId="0" borderId="0" xfId="0" applyFont="1" applyFill="1"/>
    <xf numFmtId="3" fontId="1" fillId="0" borderId="0" xfId="0" applyNumberFormat="1" applyFont="1" applyFill="1"/>
    <xf numFmtId="3" fontId="1" fillId="0" borderId="11" xfId="0" applyNumberFormat="1" applyFont="1" applyFill="1" applyBorder="1"/>
    <xf numFmtId="0" fontId="1" fillId="0" borderId="11" xfId="0" applyFont="1" applyFill="1" applyBorder="1"/>
    <xf numFmtId="0" fontId="0" fillId="0" borderId="11" xfId="0" applyFill="1" applyBorder="1"/>
    <xf numFmtId="0" fontId="0" fillId="0" borderId="11" xfId="0" applyBorder="1"/>
    <xf numFmtId="165" fontId="0" fillId="0" borderId="11" xfId="0" applyNumberFormat="1" applyBorder="1"/>
    <xf numFmtId="0" fontId="22" fillId="4" borderId="46" xfId="0" applyFont="1" applyFill="1" applyBorder="1"/>
    <xf numFmtId="1" fontId="1" fillId="0" borderId="0" xfId="0" applyNumberFormat="1" applyFont="1"/>
    <xf numFmtId="165" fontId="19" fillId="0" borderId="0" xfId="0" applyNumberFormat="1" applyFont="1"/>
    <xf numFmtId="0" fontId="9" fillId="4" borderId="4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9" fillId="4" borderId="50" xfId="0" applyFont="1" applyFill="1" applyBorder="1" applyAlignment="1">
      <alignment horizontal="center" vertical="center" wrapText="1"/>
    </xf>
    <xf numFmtId="0" fontId="9" fillId="4" borderId="46" xfId="0" applyFont="1" applyFill="1" applyBorder="1" applyAlignment="1">
      <alignment horizontal="center" vertical="center" wrapText="1"/>
    </xf>
    <xf numFmtId="17" fontId="23" fillId="6" borderId="0" xfId="0" applyNumberFormat="1" applyFont="1" applyFill="1" applyAlignment="1">
      <alignment horizontal="left"/>
    </xf>
    <xf numFmtId="164" fontId="0" fillId="0" borderId="0" xfId="0" applyNumberFormat="1"/>
    <xf numFmtId="0" fontId="9" fillId="4" borderId="13" xfId="0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left"/>
    </xf>
    <xf numFmtId="0" fontId="9" fillId="4" borderId="52" xfId="0" applyFont="1" applyFill="1" applyBorder="1" applyAlignment="1">
      <alignment horizontal="center" vertical="center" wrapText="1"/>
    </xf>
    <xf numFmtId="0" fontId="9" fillId="4" borderId="41" xfId="0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right"/>
    </xf>
    <xf numFmtId="0" fontId="9" fillId="4" borderId="2" xfId="0" applyFont="1" applyFill="1" applyBorder="1" applyAlignment="1">
      <alignment horizontal="center" vertical="center" wrapText="1"/>
    </xf>
    <xf numFmtId="166" fontId="25" fillId="6" borderId="31" xfId="7" applyNumberFormat="1" applyFont="1" applyFill="1" applyBorder="1" applyAlignment="1">
      <alignment horizontal="center" vertical="center"/>
    </xf>
    <xf numFmtId="166" fontId="25" fillId="6" borderId="53" xfId="7" applyNumberFormat="1" applyFont="1" applyFill="1" applyBorder="1" applyAlignment="1">
      <alignment horizontal="center" vertical="center"/>
    </xf>
    <xf numFmtId="0" fontId="9" fillId="4" borderId="54" xfId="0" applyNumberFormat="1" applyFont="1" applyFill="1" applyBorder="1" applyAlignment="1">
      <alignment horizontal="center" vertical="center" wrapText="1"/>
    </xf>
    <xf numFmtId="0" fontId="9" fillId="4" borderId="7" xfId="0" applyNumberFormat="1" applyFont="1" applyFill="1" applyBorder="1" applyAlignment="1">
      <alignment horizontal="center" vertical="center" wrapText="1"/>
    </xf>
    <xf numFmtId="0" fontId="9" fillId="4" borderId="48" xfId="0" applyNumberFormat="1" applyFont="1" applyFill="1" applyBorder="1" applyAlignment="1">
      <alignment horizontal="center" vertical="center" wrapText="1"/>
    </xf>
    <xf numFmtId="0" fontId="9" fillId="4" borderId="23" xfId="0" applyNumberFormat="1" applyFont="1" applyFill="1" applyBorder="1" applyAlignment="1">
      <alignment horizontal="center" vertical="center" wrapText="1"/>
    </xf>
    <xf numFmtId="0" fontId="9" fillId="4" borderId="44" xfId="0" applyNumberFormat="1" applyFont="1" applyFill="1" applyBorder="1" applyAlignment="1">
      <alignment horizontal="center" vertical="center" wrapText="1"/>
    </xf>
    <xf numFmtId="0" fontId="9" fillId="4" borderId="45" xfId="0" applyNumberFormat="1" applyFont="1" applyFill="1" applyBorder="1" applyAlignment="1">
      <alignment horizontal="center" vertical="center" wrapText="1"/>
    </xf>
    <xf numFmtId="165" fontId="10" fillId="5" borderId="0" xfId="0" applyNumberFormat="1" applyFont="1" applyFill="1" applyBorder="1" applyAlignment="1"/>
    <xf numFmtId="3" fontId="11" fillId="5" borderId="0" xfId="0" applyNumberFormat="1" applyFont="1" applyFill="1" applyBorder="1" applyAlignment="1">
      <alignment horizontal="right"/>
    </xf>
    <xf numFmtId="3" fontId="11" fillId="5" borderId="11" xfId="0" applyNumberFormat="1" applyFont="1" applyFill="1" applyBorder="1" applyAlignment="1">
      <alignment horizontal="right"/>
    </xf>
    <xf numFmtId="0" fontId="10" fillId="5" borderId="46" xfId="0" applyFont="1" applyFill="1" applyBorder="1"/>
    <xf numFmtId="3" fontId="10" fillId="5" borderId="46" xfId="0" applyNumberFormat="1" applyFont="1" applyFill="1" applyBorder="1" applyAlignment="1">
      <alignment horizontal="right"/>
    </xf>
    <xf numFmtId="0" fontId="10" fillId="5" borderId="55" xfId="0" applyFont="1" applyFill="1" applyBorder="1"/>
    <xf numFmtId="0" fontId="0" fillId="0" borderId="55" xfId="0" applyBorder="1"/>
    <xf numFmtId="3" fontId="0" fillId="0" borderId="55" xfId="0" applyNumberFormat="1" applyBorder="1"/>
    <xf numFmtId="165" fontId="0" fillId="0" borderId="55" xfId="0" applyNumberFormat="1" applyBorder="1"/>
    <xf numFmtId="0" fontId="11" fillId="5" borderId="11" xfId="0" applyFont="1" applyFill="1" applyBorder="1" applyAlignment="1">
      <alignment horizontal="left" vertical="center"/>
    </xf>
    <xf numFmtId="1" fontId="9" fillId="4" borderId="54" xfId="0" applyNumberFormat="1" applyFont="1" applyFill="1" applyBorder="1" applyAlignment="1">
      <alignment horizontal="center" vertical="center" wrapText="1"/>
    </xf>
    <xf numFmtId="3" fontId="11" fillId="5" borderId="8" xfId="0" applyNumberFormat="1" applyFont="1" applyFill="1" applyBorder="1" applyAlignment="1">
      <alignment horizontal="right"/>
    </xf>
    <xf numFmtId="3" fontId="11" fillId="5" borderId="9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left"/>
    </xf>
    <xf numFmtId="3" fontId="10" fillId="0" borderId="0" xfId="0" applyNumberFormat="1" applyFont="1" applyBorder="1" applyAlignment="1">
      <alignment wrapText="1"/>
    </xf>
    <xf numFmtId="167" fontId="11" fillId="0" borderId="0" xfId="4" applyNumberFormat="1" applyFont="1" applyBorder="1"/>
    <xf numFmtId="167" fontId="11" fillId="0" borderId="0" xfId="4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left"/>
    </xf>
    <xf numFmtId="3" fontId="11" fillId="0" borderId="0" xfId="0" applyNumberFormat="1" applyFont="1" applyBorder="1" applyAlignment="1">
      <alignment wrapText="1"/>
    </xf>
    <xf numFmtId="0" fontId="11" fillId="0" borderId="55" xfId="0" applyFont="1" applyBorder="1" applyAlignment="1">
      <alignment horizontal="left"/>
    </xf>
    <xf numFmtId="3" fontId="10" fillId="0" borderId="55" xfId="0" applyNumberFormat="1" applyFont="1" applyBorder="1" applyAlignment="1">
      <alignment wrapText="1"/>
    </xf>
    <xf numFmtId="167" fontId="11" fillId="0" borderId="55" xfId="4" applyNumberFormat="1" applyFont="1" applyBorder="1"/>
    <xf numFmtId="167" fontId="11" fillId="0" borderId="55" xfId="4" applyNumberFormat="1" applyFont="1" applyBorder="1" applyAlignment="1">
      <alignment horizontal="right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49" xfId="0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/>
    <xf numFmtId="165" fontId="16" fillId="0" borderId="2" xfId="3" applyNumberFormat="1" applyFont="1" applyFill="1" applyBorder="1" applyAlignment="1">
      <alignment horizontal="center" vertical="center"/>
    </xf>
    <xf numFmtId="165" fontId="1" fillId="0" borderId="11" xfId="0" applyNumberFormat="1" applyFont="1" applyFill="1" applyBorder="1"/>
    <xf numFmtId="165" fontId="1" fillId="5" borderId="2" xfId="0" applyNumberFormat="1" applyFont="1" applyFill="1" applyBorder="1"/>
    <xf numFmtId="165" fontId="10" fillId="5" borderId="46" xfId="0" quotePrefix="1" applyNumberFormat="1" applyFont="1" applyFill="1" applyBorder="1" applyAlignment="1">
      <alignment horizontal="right" indent="1"/>
    </xf>
    <xf numFmtId="0" fontId="7" fillId="3" borderId="0" xfId="1" applyFill="1" applyAlignment="1">
      <alignment horizontal="center" vertical="center"/>
    </xf>
    <xf numFmtId="0" fontId="7" fillId="5" borderId="0" xfId="1" quotePrefix="1" applyFill="1"/>
    <xf numFmtId="165" fontId="1" fillId="0" borderId="0" xfId="0" applyNumberFormat="1" applyFont="1" applyBorder="1"/>
    <xf numFmtId="0" fontId="6" fillId="5" borderId="0" xfId="0" applyFont="1" applyFill="1"/>
    <xf numFmtId="0" fontId="9" fillId="4" borderId="50" xfId="0" applyFont="1" applyFill="1" applyBorder="1" applyAlignment="1">
      <alignment horizontal="center" vertical="center" wrapText="1"/>
    </xf>
    <xf numFmtId="0" fontId="9" fillId="4" borderId="46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NumberFormat="1" applyFont="1" applyAlignment="1">
      <alignment horizontal="justify" vertical="center" wrapText="1"/>
    </xf>
    <xf numFmtId="0" fontId="13" fillId="0" borderId="0" xfId="0" applyFont="1" applyAlignment="1">
      <alignment horizontal="justify" vertical="center"/>
    </xf>
    <xf numFmtId="0" fontId="9" fillId="4" borderId="51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top" wrapText="1"/>
    </xf>
    <xf numFmtId="0" fontId="9" fillId="4" borderId="43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48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13" fillId="0" borderId="42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9" fillId="4" borderId="45" xfId="0" applyFont="1" applyFill="1" applyBorder="1" applyAlignment="1">
      <alignment horizontal="center" vertical="center"/>
    </xf>
    <xf numFmtId="0" fontId="9" fillId="4" borderId="4" xfId="0" applyNumberFormat="1" applyFont="1" applyFill="1" applyBorder="1" applyAlignment="1">
      <alignment horizontal="center" vertical="center" wrapText="1"/>
    </xf>
    <xf numFmtId="0" fontId="9" fillId="4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43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166" fontId="9" fillId="4" borderId="4" xfId="0" applyNumberFormat="1" applyFont="1" applyFill="1" applyBorder="1" applyAlignment="1">
      <alignment horizontal="center" vertical="center" wrapText="1"/>
    </xf>
    <xf numFmtId="166" fontId="9" fillId="4" borderId="5" xfId="0" applyNumberFormat="1" applyFont="1" applyFill="1" applyBorder="1" applyAlignment="1">
      <alignment horizontal="center" vertical="center" wrapText="1"/>
    </xf>
  </cellXfs>
  <cellStyles count="8">
    <cellStyle name="Hiperligação" xfId="1" builtinId="8"/>
    <cellStyle name="Hiperligação 4" xfId="6"/>
    <cellStyle name="Normal" xfId="0" builtinId="0"/>
    <cellStyle name="Normal 2 10" xfId="7"/>
    <cellStyle name="Normal 2 2 2" xfId="3"/>
    <cellStyle name="Normal 3" xfId="2"/>
    <cellStyle name="Percentagem" xfId="4" builtinId="5"/>
    <cellStyle name="Percentagem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3276600</xdr:colOff>
      <xdr:row>2</xdr:row>
      <xdr:rowOff>66675</xdr:rowOff>
    </xdr:from>
    <xdr:to>
      <xdr:col>1</xdr:col>
      <xdr:colOff>5819775</xdr:colOff>
      <xdr:row>6</xdr:row>
      <xdr:rowOff>94615</xdr:rowOff>
    </xdr:to>
    <xdr:pic>
      <xdr:nvPicPr>
        <xdr:cNvPr id="2" name="Picture 3" descr="C:\Users\cmarinheiro\Dropbox\CFP\modelos\CFP-descrica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533400"/>
          <a:ext cx="2543175" cy="866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fp/trabalhos/Relatrios%20Sectoriais/2016-02-Analise%20da%20Execu&#231;&#227;o%20da%20SS%20e%20da%20CGA/Ficheiros%20de%20Apoio/Graficos_Exec_SS_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fp/info-suporte/Segurana%20Social/CGA/CGA_EO_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Exec 2015"/>
      <sheetName val="Quadro ponto 2"/>
      <sheetName val="Gráficos"/>
      <sheetName val="trab_dados"/>
      <sheetName val="Cobrança coerciva"/>
      <sheetName val="Dados BdP"/>
      <sheetName val="Dados INE_remuneracoes"/>
      <sheetName val="Dados INE Emprego e Desemprego"/>
      <sheetName val="Dados Seg Social"/>
      <sheetName val="pensões"/>
    </sheetNames>
    <sheetDataSet>
      <sheetData sheetId="0">
        <row r="78">
          <cell r="V78" t="str">
            <v>Sistema de Proteção Social de Cidadania</v>
          </cell>
        </row>
        <row r="79">
          <cell r="V79" t="str">
            <v>Sistema Previdencial (excl. FSE)</v>
          </cell>
        </row>
        <row r="80">
          <cell r="V80" t="str">
            <v>Regimes Especiais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ções"/>
      <sheetName val="Tableau_Bord"/>
      <sheetName val="EO Mensal Acum_detalhada "/>
      <sheetName val="Info_recebida"/>
      <sheetName val="Série_CGA"/>
      <sheetName val="Dados_SIGO-CGA"/>
    </sheetNames>
    <sheetDataSet>
      <sheetData sheetId="0"/>
      <sheetData sheetId="1">
        <row r="25">
          <cell r="D25" t="str">
            <v>RECEITA EFETIVA</v>
          </cell>
        </row>
        <row r="26">
          <cell r="D26" t="str">
            <v>Contribuições para a CGA</v>
          </cell>
        </row>
        <row r="27">
          <cell r="D27" t="str">
            <v>Quotas e Contribuições</v>
          </cell>
        </row>
        <row r="28">
          <cell r="D28" t="str">
            <v>Contribuição Extraordinária de Solidariedade</v>
          </cell>
        </row>
        <row r="29">
          <cell r="D29" t="str">
            <v>Compensação por pagamento de pensões</v>
          </cell>
        </row>
        <row r="30">
          <cell r="D30" t="str">
            <v>Transferências correntes - das quais:</v>
          </cell>
        </row>
        <row r="31">
          <cell r="D31" t="str">
            <v>Transferências do OE</v>
          </cell>
        </row>
        <row r="32">
          <cell r="D32" t="str">
            <v>Comparticipação do OE</v>
          </cell>
        </row>
        <row r="33">
          <cell r="D33" t="str">
            <v>Compensação por pagamento de pensões</v>
          </cell>
        </row>
        <row r="34">
          <cell r="D34" t="str">
            <v>Transferências da Seg. Social</v>
          </cell>
        </row>
        <row r="35">
          <cell r="D35" t="str">
            <v>Outras receitas correntes</v>
          </cell>
        </row>
        <row r="36">
          <cell r="D36" t="str">
            <v>Receita de Capital</v>
          </cell>
        </row>
        <row r="37">
          <cell r="D37" t="str">
            <v>DESPESA EFETIVA - da qual:</v>
          </cell>
        </row>
        <row r="38">
          <cell r="D38" t="str">
            <v>Transferências Correntes - das quais:</v>
          </cell>
        </row>
        <row r="39">
          <cell r="D39" t="str">
            <v>Transf. para as Famílias</v>
          </cell>
        </row>
        <row r="40">
          <cell r="D40" t="str">
            <v>Pensões e Abonos - Resp. CGA</v>
          </cell>
        </row>
        <row r="41">
          <cell r="D41" t="str">
            <v>Pensões e Abonos - Resp. OE</v>
          </cell>
        </row>
        <row r="42">
          <cell r="D42" t="str">
            <v>Pensões e Abonos - Resp. Outras Entidades</v>
          </cell>
        </row>
        <row r="44">
          <cell r="D44" t="str">
            <v>Outras despesas correntes</v>
          </cell>
        </row>
        <row r="45">
          <cell r="D45" t="str">
            <v>SALDO GLOBAL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CFP">
      <a:dk1>
        <a:sysClr val="windowText" lastClr="000000"/>
      </a:dk1>
      <a:lt1>
        <a:sysClr val="window" lastClr="FFFFFF"/>
      </a:lt1>
      <a:dk2>
        <a:srgbClr val="7F7F7F"/>
      </a:dk2>
      <a:lt2>
        <a:srgbClr val="9D2B17"/>
      </a:lt2>
      <a:accent1>
        <a:srgbClr val="682C1D"/>
      </a:accent1>
      <a:accent2>
        <a:srgbClr val="9D2B17"/>
      </a:accent2>
      <a:accent3>
        <a:srgbClr val="C4A89F"/>
      </a:accent3>
      <a:accent4>
        <a:srgbClr val="727271"/>
      </a:accent4>
      <a:accent5>
        <a:srgbClr val="B2B3B3"/>
      </a:accent5>
      <a:accent6>
        <a:srgbClr val="FFFFFF"/>
      </a:accent6>
      <a:hlink>
        <a:srgbClr val="9D2B17"/>
      </a:hlink>
      <a:folHlink>
        <a:srgbClr val="9D2B17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1"/>
  <sheetViews>
    <sheetView showGridLines="0" tabSelected="1" workbookViewId="0"/>
  </sheetViews>
  <sheetFormatPr defaultRowHeight="16.5" x14ac:dyDescent="0.3"/>
  <cols>
    <col min="1" max="1" width="3.7109375" style="2" customWidth="1"/>
    <col min="2" max="2" width="138.5703125" style="2" customWidth="1"/>
    <col min="3" max="16384" width="9.140625" style="2"/>
  </cols>
  <sheetData>
    <row r="1" spans="2:2" ht="20.25" x14ac:dyDescent="0.35">
      <c r="B1" s="1" t="s">
        <v>184</v>
      </c>
    </row>
    <row r="2" spans="2:2" x14ac:dyDescent="0.3">
      <c r="B2" s="3" t="s">
        <v>185</v>
      </c>
    </row>
    <row r="3" spans="2:2" x14ac:dyDescent="0.3">
      <c r="B3" s="4"/>
    </row>
    <row r="4" spans="2:2" x14ac:dyDescent="0.3">
      <c r="B4" s="4"/>
    </row>
    <row r="5" spans="2:2" x14ac:dyDescent="0.3">
      <c r="B5" s="4"/>
    </row>
    <row r="6" spans="2:2" x14ac:dyDescent="0.3">
      <c r="B6" s="4"/>
    </row>
    <row r="7" spans="2:2" x14ac:dyDescent="0.3">
      <c r="B7" s="4"/>
    </row>
    <row r="8" spans="2:2" x14ac:dyDescent="0.3">
      <c r="B8" s="5" t="s">
        <v>0</v>
      </c>
    </row>
    <row r="9" spans="2:2" x14ac:dyDescent="0.3">
      <c r="B9" s="209" t="s">
        <v>140</v>
      </c>
    </row>
    <row r="10" spans="2:2" x14ac:dyDescent="0.3">
      <c r="B10" s="209" t="s">
        <v>288</v>
      </c>
    </row>
    <row r="11" spans="2:2" x14ac:dyDescent="0.3">
      <c r="B11" s="209" t="s">
        <v>257</v>
      </c>
    </row>
    <row r="12" spans="2:2" x14ac:dyDescent="0.3">
      <c r="B12" s="209" t="s">
        <v>259</v>
      </c>
    </row>
    <row r="13" spans="2:2" x14ac:dyDescent="0.3">
      <c r="B13" s="209" t="s">
        <v>260</v>
      </c>
    </row>
    <row r="14" spans="2:2" x14ac:dyDescent="0.3">
      <c r="B14" s="209" t="s">
        <v>261</v>
      </c>
    </row>
    <row r="15" spans="2:2" x14ac:dyDescent="0.3">
      <c r="B15" s="209" t="s">
        <v>262</v>
      </c>
    </row>
    <row r="16" spans="2:2" x14ac:dyDescent="0.3">
      <c r="B16" s="209" t="s">
        <v>263</v>
      </c>
    </row>
    <row r="17" spans="2:2" x14ac:dyDescent="0.3">
      <c r="B17" s="209" t="s">
        <v>265</v>
      </c>
    </row>
    <row r="18" spans="2:2" x14ac:dyDescent="0.3">
      <c r="B18" s="209" t="s">
        <v>267</v>
      </c>
    </row>
    <row r="19" spans="2:2" x14ac:dyDescent="0.3">
      <c r="B19" s="209" t="s">
        <v>274</v>
      </c>
    </row>
    <row r="20" spans="2:2" x14ac:dyDescent="0.3">
      <c r="B20" s="209" t="s">
        <v>275</v>
      </c>
    </row>
    <row r="21" spans="2:2" x14ac:dyDescent="0.3">
      <c r="B21" s="209" t="s">
        <v>276</v>
      </c>
    </row>
    <row r="22" spans="2:2" x14ac:dyDescent="0.3">
      <c r="B22" s="209" t="s">
        <v>277</v>
      </c>
    </row>
    <row r="23" spans="2:2" x14ac:dyDescent="0.3">
      <c r="B23" s="209" t="s">
        <v>278</v>
      </c>
    </row>
    <row r="24" spans="2:2" x14ac:dyDescent="0.3">
      <c r="B24" s="209" t="s">
        <v>279</v>
      </c>
    </row>
    <row r="25" spans="2:2" x14ac:dyDescent="0.3">
      <c r="B25" s="209"/>
    </row>
    <row r="26" spans="2:2" x14ac:dyDescent="0.3">
      <c r="B26" s="211" t="s">
        <v>2</v>
      </c>
    </row>
    <row r="27" spans="2:2" x14ac:dyDescent="0.3">
      <c r="B27" s="209" t="s">
        <v>248</v>
      </c>
    </row>
    <row r="28" spans="2:2" x14ac:dyDescent="0.3">
      <c r="B28" s="209" t="s">
        <v>244</v>
      </c>
    </row>
    <row r="29" spans="2:2" x14ac:dyDescent="0.3">
      <c r="B29" s="209" t="s">
        <v>247</v>
      </c>
    </row>
    <row r="30" spans="2:2" x14ac:dyDescent="0.3">
      <c r="B30" s="209" t="s">
        <v>245</v>
      </c>
    </row>
    <row r="31" spans="2:2" x14ac:dyDescent="0.3">
      <c r="B31" s="209" t="s">
        <v>246</v>
      </c>
    </row>
  </sheetData>
  <hyperlinks>
    <hyperlink ref="B9" location="'Gráfico 1'!A1" display="Gráfico 1 – Principais agregados da CGA (M€)"/>
    <hyperlink ref="B10" location="'Gráfico 2'!A1" display="Gráfico 2 – Evolução acumulada do saldo orçamental da Segurança Social (M€)"/>
    <hyperlink ref="B11" location="'Gráfico 3'!A1" display="Gráfico 3 – Variação homóloga acumulada da despesa da Segurança Social em 2016"/>
    <hyperlink ref="B12" location="'Gráfico 4'!A1" display="Gráfico 4 – Variação homóloga da despesa com prestações de desemprego e pensões"/>
    <hyperlink ref="B14" location="'Gráfico 6'!A1" display="Gráfico 6 – Saldo orçamental da Segurança Social excluindo FSE e a transferência extraordinária do OE (M€)"/>
    <hyperlink ref="B15" location="'Gráfico 7'!A1" display="Gráfico 7 – Saldo orçamental por sistema excluindo FSE e a transferência extraordinária do OE (M€)"/>
    <hyperlink ref="B16" location="'Gráfico 8'!A1" display="Gráfico 8 – Contributo dos subsistemas para o saldo orçamental excluindo FSE e a transferência extraordinária do OE (M€)"/>
    <hyperlink ref="B17" location="'Gráfico 9'!A1" display="Gráfico 9 – Evolução das principais fontes de receita da CGA no período 2005-2016"/>
    <hyperlink ref="B18" location="'Gráfico 10'!A1" display="Gráfico 10 – Evolução do número de subscritores, das contribuições e da massa salarial"/>
    <hyperlink ref="B19" location="'Gráfico 11'!A1" display="Gráfico 11 – Evolução das componentes de receita da CGA"/>
    <hyperlink ref="B27" location="'Quadro 1'!A1" display="Quadro 1 – Previsões orçamentais para a Segurança Social (2014 e 2015)"/>
    <hyperlink ref="B28" location="'Quadro 2'!A1" display="Quadro 2 – Previsões orçamentais para a CGA (2014 e 2015)"/>
    <hyperlink ref="B29" location="'Quadro 3'!A1" display="Quadro 3 – Execução orçamental da Segurança Social por sistema"/>
    <hyperlink ref="B30" location="'Quadro 4'!A1" display="Quadro 4 – Execução orçamental da Segurança Social entre janeiro e junho de 2015"/>
    <hyperlink ref="B20" location="'Gráfico 12'!A1" display="Gráfico 12 – Despesa com pensões e abonos da responsabilidade da CGA (em M€ e em %)"/>
    <hyperlink ref="B31" location="'Quadro 5'!A1" display="Quadro 5 – Execução orçamental da Segurança Social por sistema (ótica da Contabilidade Pública)"/>
    <hyperlink ref="B21" location="'Gráfico 13'!A1" display="Gráfico 13 – Evolução do número de aposentados no período 2000-2015"/>
    <hyperlink ref="B22:B24" location="'Gráfico 14'!A1" display="Gráfico 14 – Evolução acumulada do saldo orçamental da CGA (em M€)"/>
    <hyperlink ref="B22" location="'Gráfico 14'!A1" display="Gráfico 14 – Evolução das componentes da despesa da CGA"/>
    <hyperlink ref="B23" location="'Gráfico 15'!A1" display="Gráfico 15 – Evolução acumulada do saldo orçamental da CGA (em M€)"/>
    <hyperlink ref="B24" location="'Gráfico 16'!A1" display="Gráfico 16 – Variação dos encargos com pensões e abonos da responsabilidade da CGA (em M€)"/>
    <hyperlink ref="B13" location="'Gráfico 5'!A1" display="Gráfico 5 – Evolução acumulada do saldo orçamental da Segurança Social (M€)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O20"/>
  <sheetViews>
    <sheetView showGridLines="0" workbookViewId="0"/>
  </sheetViews>
  <sheetFormatPr defaultRowHeight="15" x14ac:dyDescent="0.25"/>
  <cols>
    <col min="2" max="2" width="45.7109375" bestFit="1" customWidth="1"/>
    <col min="3" max="9" width="9.140625" customWidth="1"/>
  </cols>
  <sheetData>
    <row r="1" spans="1:15" x14ac:dyDescent="0.25">
      <c r="A1" s="46" t="s">
        <v>1</v>
      </c>
    </row>
    <row r="2" spans="1:15" x14ac:dyDescent="0.25">
      <c r="A2" s="25"/>
    </row>
    <row r="3" spans="1:15" x14ac:dyDescent="0.25">
      <c r="A3" s="6" t="s">
        <v>264</v>
      </c>
    </row>
    <row r="4" spans="1:15" x14ac:dyDescent="0.25">
      <c r="A4" s="6"/>
    </row>
    <row r="5" spans="1:15" x14ac:dyDescent="0.25">
      <c r="B5" s="149"/>
      <c r="C5" s="149"/>
      <c r="D5" s="149"/>
      <c r="E5" s="149"/>
      <c r="F5" s="149"/>
      <c r="G5" s="149"/>
      <c r="H5" s="149"/>
      <c r="I5" s="149"/>
      <c r="J5" s="122"/>
      <c r="K5" s="149"/>
      <c r="L5" s="150"/>
      <c r="M5" s="150"/>
    </row>
    <row r="6" spans="1:15" s="131" customFormat="1" x14ac:dyDescent="0.25">
      <c r="B6" s="151" t="s">
        <v>223</v>
      </c>
      <c r="C6" s="151">
        <v>2005</v>
      </c>
      <c r="D6" s="151">
        <v>2006</v>
      </c>
      <c r="E6" s="151">
        <v>2007</v>
      </c>
      <c r="F6" s="151">
        <v>2008</v>
      </c>
      <c r="G6" s="151">
        <v>2009</v>
      </c>
      <c r="H6" s="151">
        <v>2010</v>
      </c>
      <c r="I6" s="151">
        <v>2011</v>
      </c>
      <c r="J6" s="151">
        <v>2012</v>
      </c>
      <c r="K6" s="151">
        <v>2013</v>
      </c>
      <c r="L6" s="151">
        <v>2014</v>
      </c>
      <c r="M6" s="151">
        <v>2015</v>
      </c>
      <c r="N6" s="151">
        <v>2016</v>
      </c>
    </row>
    <row r="7" spans="1:15" s="131" customFormat="1" x14ac:dyDescent="0.25">
      <c r="B7" s="144" t="s">
        <v>18</v>
      </c>
      <c r="C7" s="145">
        <v>3219</v>
      </c>
      <c r="D7" s="145">
        <v>3040</v>
      </c>
      <c r="E7" s="145">
        <v>3291</v>
      </c>
      <c r="F7" s="145">
        <v>3396</v>
      </c>
      <c r="G7" s="145">
        <v>3474</v>
      </c>
      <c r="H7" s="145">
        <v>3750</v>
      </c>
      <c r="I7" s="145">
        <v>4202</v>
      </c>
      <c r="J7" s="145">
        <v>4215</v>
      </c>
      <c r="K7" s="145">
        <v>4079</v>
      </c>
      <c r="L7" s="145">
        <v>3870</v>
      </c>
      <c r="M7" s="145">
        <v>4604</v>
      </c>
      <c r="N7" s="145">
        <v>4663</v>
      </c>
      <c r="O7" s="130"/>
    </row>
    <row r="8" spans="1:15" s="131" customFormat="1" x14ac:dyDescent="0.25">
      <c r="B8" s="147" t="s">
        <v>133</v>
      </c>
      <c r="C8" s="146"/>
      <c r="D8" s="146">
        <v>-178</v>
      </c>
      <c r="E8" s="146">
        <v>251</v>
      </c>
      <c r="F8" s="146">
        <v>105</v>
      </c>
      <c r="G8" s="146">
        <v>78</v>
      </c>
      <c r="H8" s="146">
        <v>276</v>
      </c>
      <c r="I8" s="146">
        <v>452</v>
      </c>
      <c r="J8" s="146">
        <v>12</v>
      </c>
      <c r="K8" s="146">
        <v>-136</v>
      </c>
      <c r="L8" s="146">
        <v>-208</v>
      </c>
      <c r="M8" s="146">
        <v>733</v>
      </c>
      <c r="N8" s="146">
        <v>60</v>
      </c>
    </row>
    <row r="9" spans="1:15" s="131" customFormat="1" x14ac:dyDescent="0.25">
      <c r="B9" s="143" t="s">
        <v>225</v>
      </c>
    </row>
    <row r="10" spans="1:15" s="131" customFormat="1" x14ac:dyDescent="0.25"/>
    <row r="11" spans="1:15" s="131" customFormat="1" x14ac:dyDescent="0.25"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</row>
    <row r="12" spans="1:15" s="131" customFormat="1" x14ac:dyDescent="0.25">
      <c r="B12" s="151" t="s">
        <v>224</v>
      </c>
      <c r="C12" s="151">
        <v>2005</v>
      </c>
      <c r="D12" s="151">
        <v>2006</v>
      </c>
      <c r="E12" s="151">
        <v>2007</v>
      </c>
      <c r="F12" s="151">
        <v>2008</v>
      </c>
      <c r="G12" s="151">
        <v>2009</v>
      </c>
      <c r="H12" s="151">
        <v>2010</v>
      </c>
      <c r="I12" s="151">
        <v>2011</v>
      </c>
      <c r="J12" s="151">
        <v>2012</v>
      </c>
      <c r="K12" s="151">
        <v>2013</v>
      </c>
      <c r="L12" s="151">
        <v>2014</v>
      </c>
      <c r="M12" s="151">
        <v>2015</v>
      </c>
      <c r="N12" s="151">
        <v>2016</v>
      </c>
    </row>
    <row r="13" spans="1:15" s="131" customFormat="1" x14ac:dyDescent="0.25">
      <c r="B13" s="144" t="s">
        <v>228</v>
      </c>
      <c r="C13" s="145">
        <v>5870</v>
      </c>
      <c r="D13" s="145">
        <v>5621</v>
      </c>
      <c r="E13" s="145">
        <v>6118</v>
      </c>
      <c r="F13" s="145">
        <v>6161</v>
      </c>
      <c r="G13" s="145">
        <v>3797</v>
      </c>
      <c r="H13" s="145">
        <v>4175</v>
      </c>
      <c r="I13" s="145">
        <v>3928</v>
      </c>
      <c r="J13" s="145">
        <v>3348</v>
      </c>
      <c r="K13" s="145">
        <v>4592</v>
      </c>
      <c r="L13" s="145">
        <v>5017</v>
      </c>
      <c r="M13" s="145">
        <v>3984</v>
      </c>
      <c r="N13" s="145">
        <v>4058</v>
      </c>
    </row>
    <row r="14" spans="1:15" s="131" customFormat="1" x14ac:dyDescent="0.25">
      <c r="B14" s="147" t="s">
        <v>227</v>
      </c>
      <c r="C14" s="146"/>
      <c r="D14" s="205">
        <v>-4.2</v>
      </c>
      <c r="E14" s="205">
        <v>8.8000000000000007</v>
      </c>
      <c r="F14" s="205">
        <v>0.7</v>
      </c>
      <c r="G14" s="205">
        <v>-38.4</v>
      </c>
      <c r="H14" s="205">
        <v>10</v>
      </c>
      <c r="I14" s="205">
        <v>-5.9</v>
      </c>
      <c r="J14" s="205">
        <v>-14.8</v>
      </c>
      <c r="K14" s="205">
        <v>37.200000000000003</v>
      </c>
      <c r="L14" s="205">
        <v>9.1999999999999993</v>
      </c>
      <c r="M14" s="205">
        <v>-20.6</v>
      </c>
      <c r="N14" s="205">
        <v>1.8</v>
      </c>
    </row>
    <row r="15" spans="1:15" s="131" customFormat="1" x14ac:dyDescent="0.25">
      <c r="B15" s="143" t="s">
        <v>226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40"/>
    </row>
    <row r="18" spans="3:14" x14ac:dyDescent="0.25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3:14" x14ac:dyDescent="0.25"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3:14" x14ac:dyDescent="0.25"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</sheetData>
  <hyperlinks>
    <hyperlink ref="A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AK19"/>
  <sheetViews>
    <sheetView showGridLines="0" workbookViewId="0"/>
  </sheetViews>
  <sheetFormatPr defaultRowHeight="14.25" x14ac:dyDescent="0.25"/>
  <cols>
    <col min="1" max="1" width="26" style="25" customWidth="1"/>
    <col min="2" max="2" width="11.5703125" style="25" customWidth="1"/>
    <col min="3" max="3" width="11.85546875" style="25" customWidth="1"/>
    <col min="4" max="4" width="11.28515625" style="25" customWidth="1"/>
    <col min="5" max="16384" width="9.140625" style="25"/>
  </cols>
  <sheetData>
    <row r="1" spans="1:37" x14ac:dyDescent="0.25">
      <c r="A1" s="46" t="s">
        <v>1</v>
      </c>
    </row>
    <row r="3" spans="1:37" s="6" customFormat="1" x14ac:dyDescent="0.25">
      <c r="A3" s="6" t="s">
        <v>266</v>
      </c>
    </row>
    <row r="4" spans="1:37" s="6" customFormat="1" x14ac:dyDescent="0.25"/>
    <row r="5" spans="1:37" x14ac:dyDescent="0.25">
      <c r="A5" s="6" t="s">
        <v>203</v>
      </c>
    </row>
    <row r="6" spans="1:37" x14ac:dyDescent="0.25">
      <c r="A6" s="18"/>
      <c r="B6" s="32">
        <v>41670</v>
      </c>
      <c r="C6" s="32">
        <v>41698</v>
      </c>
      <c r="D6" s="32">
        <v>41729</v>
      </c>
      <c r="E6" s="32">
        <v>41759</v>
      </c>
      <c r="F6" s="32">
        <v>41790</v>
      </c>
      <c r="G6" s="32">
        <v>41820</v>
      </c>
      <c r="H6" s="32">
        <v>41851</v>
      </c>
      <c r="I6" s="32">
        <v>41882</v>
      </c>
      <c r="J6" s="32">
        <v>41912</v>
      </c>
      <c r="K6" s="32">
        <v>41943</v>
      </c>
      <c r="L6" s="32">
        <v>41973</v>
      </c>
      <c r="M6" s="32">
        <v>42004</v>
      </c>
      <c r="N6" s="32">
        <v>42035</v>
      </c>
      <c r="O6" s="32">
        <v>42063</v>
      </c>
      <c r="P6" s="32">
        <v>42094</v>
      </c>
      <c r="Q6" s="32">
        <v>42124</v>
      </c>
      <c r="R6" s="32">
        <v>42155</v>
      </c>
      <c r="S6" s="33">
        <v>42185</v>
      </c>
      <c r="T6" s="33">
        <v>42186</v>
      </c>
      <c r="U6" s="33">
        <v>42217</v>
      </c>
      <c r="V6" s="33">
        <v>42248</v>
      </c>
      <c r="W6" s="33">
        <v>42278</v>
      </c>
      <c r="X6" s="33">
        <v>42309</v>
      </c>
      <c r="Y6" s="33">
        <v>42339</v>
      </c>
      <c r="Z6" s="33">
        <v>42400</v>
      </c>
      <c r="AA6" s="33">
        <v>42428</v>
      </c>
      <c r="AB6" s="33">
        <v>42460</v>
      </c>
      <c r="AC6" s="33">
        <v>42490</v>
      </c>
      <c r="AD6" s="33">
        <v>42521</v>
      </c>
      <c r="AE6" s="33">
        <v>42551</v>
      </c>
      <c r="AF6" s="33">
        <v>42552</v>
      </c>
      <c r="AG6" s="33">
        <v>42583</v>
      </c>
      <c r="AH6" s="33">
        <v>42614</v>
      </c>
      <c r="AI6" s="33">
        <v>42644</v>
      </c>
      <c r="AJ6" s="33">
        <v>42675</v>
      </c>
      <c r="AK6" s="33">
        <v>42705</v>
      </c>
    </row>
    <row r="7" spans="1:37" x14ac:dyDescent="0.25">
      <c r="A7" s="26" t="s">
        <v>72</v>
      </c>
      <c r="B7" s="17">
        <v>506394</v>
      </c>
      <c r="C7" s="17">
        <v>504549</v>
      </c>
      <c r="D7" s="17">
        <v>502632</v>
      </c>
      <c r="E7" s="17">
        <v>500432</v>
      </c>
      <c r="F7" s="17">
        <v>498495</v>
      </c>
      <c r="G7" s="17">
        <v>496204</v>
      </c>
      <c r="H7" s="17">
        <v>493968</v>
      </c>
      <c r="I7" s="17">
        <v>492048</v>
      </c>
      <c r="J7" s="17">
        <v>488783</v>
      </c>
      <c r="K7" s="17">
        <v>487328</v>
      </c>
      <c r="L7" s="17">
        <v>485819</v>
      </c>
      <c r="M7" s="136">
        <v>484526</v>
      </c>
      <c r="N7" s="136">
        <v>482823</v>
      </c>
      <c r="O7" s="17">
        <v>482096</v>
      </c>
      <c r="P7" s="17">
        <v>481344</v>
      </c>
      <c r="Q7" s="17">
        <v>480229</v>
      </c>
      <c r="R7" s="17">
        <v>479986</v>
      </c>
      <c r="S7" s="17">
        <v>479407</v>
      </c>
      <c r="T7" s="17">
        <v>478593</v>
      </c>
      <c r="U7" s="17">
        <v>477503</v>
      </c>
      <c r="V7" s="17">
        <v>476137</v>
      </c>
      <c r="W7" s="17">
        <v>475241</v>
      </c>
      <c r="X7" s="17">
        <v>474462</v>
      </c>
      <c r="Y7" s="136">
        <v>473446</v>
      </c>
      <c r="Z7" s="136">
        <v>472236</v>
      </c>
      <c r="AA7" s="136">
        <v>471532</v>
      </c>
      <c r="AB7" s="136">
        <v>470960</v>
      </c>
      <c r="AC7" s="136">
        <v>470289</v>
      </c>
      <c r="AD7" s="136">
        <v>469543</v>
      </c>
      <c r="AE7" s="136">
        <v>469096</v>
      </c>
      <c r="AF7" s="136">
        <v>468440</v>
      </c>
      <c r="AG7" s="136">
        <v>467630</v>
      </c>
      <c r="AH7" s="136">
        <v>466384</v>
      </c>
      <c r="AI7" s="136">
        <v>465559</v>
      </c>
      <c r="AJ7" s="136">
        <v>464885</v>
      </c>
      <c r="AK7" s="136">
        <v>463861</v>
      </c>
    </row>
    <row r="8" spans="1:37" x14ac:dyDescent="0.25">
      <c r="A8" s="26" t="s">
        <v>201</v>
      </c>
      <c r="B8" s="135">
        <v>36</v>
      </c>
      <c r="C8" s="135">
        <v>17.100000000000001</v>
      </c>
      <c r="D8" s="135">
        <v>17.100000000000001</v>
      </c>
      <c r="E8" s="135">
        <v>12.2</v>
      </c>
      <c r="F8" s="135">
        <v>7.1</v>
      </c>
      <c r="G8" s="135">
        <v>11.6</v>
      </c>
      <c r="H8" s="135">
        <v>18</v>
      </c>
      <c r="I8" s="135">
        <v>17.3</v>
      </c>
      <c r="J8" s="135">
        <v>17.899999999999999</v>
      </c>
      <c r="K8" s="135">
        <v>16.899999999999999</v>
      </c>
      <c r="L8" s="135">
        <v>14.3</v>
      </c>
      <c r="M8" s="135">
        <v>9.1</v>
      </c>
      <c r="N8" s="135">
        <v>0.8</v>
      </c>
      <c r="O8" s="135">
        <v>0.5</v>
      </c>
      <c r="P8" s="135">
        <v>2</v>
      </c>
      <c r="Q8" s="135">
        <v>4.9000000000000004</v>
      </c>
      <c r="R8" s="135">
        <v>2.8</v>
      </c>
      <c r="S8" s="135">
        <v>3.6</v>
      </c>
      <c r="T8" s="135">
        <v>0.6</v>
      </c>
      <c r="U8" s="135">
        <v>-0.3</v>
      </c>
      <c r="V8" s="135">
        <v>-1.6</v>
      </c>
      <c r="W8" s="135">
        <v>-1.6</v>
      </c>
      <c r="X8" s="135">
        <v>-1.9</v>
      </c>
      <c r="Y8" s="135">
        <v>-2.9</v>
      </c>
      <c r="Z8" s="135">
        <v>5.8</v>
      </c>
      <c r="AA8" s="135">
        <v>6.2</v>
      </c>
      <c r="AB8" s="135">
        <v>1.9</v>
      </c>
      <c r="AC8" s="135">
        <v>0.3</v>
      </c>
      <c r="AD8" s="135">
        <v>0.3</v>
      </c>
      <c r="AE8" s="135">
        <v>1.4</v>
      </c>
      <c r="AF8" s="135">
        <v>1.2</v>
      </c>
      <c r="AG8" s="135">
        <v>1.1000000000000001</v>
      </c>
      <c r="AH8" s="135">
        <v>1.3</v>
      </c>
      <c r="AI8" s="135">
        <v>1</v>
      </c>
      <c r="AJ8" s="135">
        <v>1.3</v>
      </c>
      <c r="AK8" s="135">
        <v>2.6</v>
      </c>
    </row>
    <row r="9" spans="1:37" x14ac:dyDescent="0.25">
      <c r="A9" s="35" t="s">
        <v>200</v>
      </c>
    </row>
    <row r="12" spans="1:37" x14ac:dyDescent="0.25">
      <c r="A12" s="6" t="s">
        <v>160</v>
      </c>
      <c r="B12" s="137"/>
      <c r="C12" s="13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</row>
    <row r="13" spans="1:37" x14ac:dyDescent="0.25">
      <c r="A13" s="138"/>
      <c r="B13" s="139">
        <v>2014</v>
      </c>
      <c r="C13" s="139">
        <v>2015</v>
      </c>
      <c r="D13" s="139">
        <v>2016</v>
      </c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</row>
    <row r="14" spans="1:37" x14ac:dyDescent="0.25">
      <c r="A14" s="25" t="s">
        <v>153</v>
      </c>
      <c r="B14" s="134">
        <v>-4.9000000000000004</v>
      </c>
      <c r="C14" s="134">
        <v>-3.4</v>
      </c>
      <c r="D14" s="134">
        <v>-2.1</v>
      </c>
    </row>
    <row r="15" spans="1:37" x14ac:dyDescent="0.25">
      <c r="A15" s="132" t="s">
        <v>154</v>
      </c>
      <c r="B15" s="133">
        <v>-2.9</v>
      </c>
      <c r="C15" s="133">
        <v>-1.6</v>
      </c>
      <c r="D15" s="133">
        <v>0.5</v>
      </c>
    </row>
    <row r="16" spans="1:37" x14ac:dyDescent="0.25">
      <c r="A16" s="35" t="s">
        <v>161</v>
      </c>
    </row>
    <row r="17" spans="2:37" x14ac:dyDescent="0.25">
      <c r="B17" s="134"/>
      <c r="C17" s="134"/>
      <c r="D17" s="134"/>
    </row>
    <row r="18" spans="2:37" x14ac:dyDescent="0.25"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</row>
    <row r="19" spans="2:37" x14ac:dyDescent="0.25"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</row>
  </sheetData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O34"/>
  <sheetViews>
    <sheetView showGridLines="0" workbookViewId="0"/>
  </sheetViews>
  <sheetFormatPr defaultRowHeight="14.25" x14ac:dyDescent="0.25"/>
  <cols>
    <col min="1" max="1" width="25.140625" style="25" customWidth="1"/>
    <col min="2" max="2" width="11.5703125" style="25" customWidth="1"/>
    <col min="3" max="3" width="11.85546875" style="25" customWidth="1"/>
    <col min="4" max="16384" width="9.140625" style="25"/>
  </cols>
  <sheetData>
    <row r="1" spans="1:6" x14ac:dyDescent="0.25">
      <c r="A1" s="46" t="s">
        <v>1</v>
      </c>
    </row>
    <row r="3" spans="1:6" s="6" customFormat="1" x14ac:dyDescent="0.25">
      <c r="A3" s="6" t="s">
        <v>268</v>
      </c>
    </row>
    <row r="5" spans="1:6" x14ac:dyDescent="0.25">
      <c r="A5" s="6" t="s">
        <v>202</v>
      </c>
    </row>
    <row r="6" spans="1:6" x14ac:dyDescent="0.25">
      <c r="A6" s="18" t="s">
        <v>241</v>
      </c>
      <c r="B6" s="19" t="s">
        <v>151</v>
      </c>
      <c r="C6" s="28" t="s">
        <v>145</v>
      </c>
    </row>
    <row r="7" spans="1:6" x14ac:dyDescent="0.25">
      <c r="A7" s="26" t="s">
        <v>56</v>
      </c>
      <c r="B7" s="200">
        <v>-58</v>
      </c>
      <c r="C7" s="200">
        <v>-58</v>
      </c>
      <c r="D7" s="47"/>
      <c r="E7" s="47"/>
      <c r="F7" s="47"/>
    </row>
    <row r="8" spans="1:6" x14ac:dyDescent="0.25">
      <c r="A8" s="26" t="s">
        <v>98</v>
      </c>
      <c r="B8" s="200">
        <v>-18</v>
      </c>
      <c r="C8" s="200">
        <v>41</v>
      </c>
      <c r="D8" s="47"/>
      <c r="E8" s="47"/>
      <c r="F8" s="47"/>
    </row>
    <row r="9" spans="1:6" x14ac:dyDescent="0.25">
      <c r="A9" s="26" t="s">
        <v>152</v>
      </c>
      <c r="B9" s="200">
        <v>69</v>
      </c>
      <c r="C9" s="200">
        <v>69</v>
      </c>
      <c r="D9" s="47"/>
      <c r="E9" s="47"/>
      <c r="F9" s="47"/>
    </row>
    <row r="10" spans="1:6" x14ac:dyDescent="0.25">
      <c r="A10" s="26" t="s">
        <v>21</v>
      </c>
      <c r="B10" s="200">
        <v>73</v>
      </c>
      <c r="C10" s="200">
        <v>-14</v>
      </c>
      <c r="D10" s="47"/>
      <c r="E10" s="47"/>
      <c r="F10" s="47"/>
    </row>
    <row r="11" spans="1:6" x14ac:dyDescent="0.25">
      <c r="A11" s="201" t="s">
        <v>179</v>
      </c>
      <c r="B11" s="202">
        <v>66</v>
      </c>
      <c r="C11" s="202">
        <v>37</v>
      </c>
      <c r="D11" s="47"/>
      <c r="E11" s="47"/>
      <c r="F11" s="47"/>
    </row>
    <row r="12" spans="1:6" ht="14.25" customHeight="1" x14ac:dyDescent="0.25">
      <c r="A12" s="36" t="s">
        <v>219</v>
      </c>
    </row>
    <row r="13" spans="1:6" x14ac:dyDescent="0.25">
      <c r="A13" s="35" t="s">
        <v>220</v>
      </c>
    </row>
    <row r="15" spans="1:6" x14ac:dyDescent="0.25">
      <c r="A15" s="6" t="s">
        <v>298</v>
      </c>
    </row>
    <row r="16" spans="1:6" x14ac:dyDescent="0.25">
      <c r="A16" s="18" t="s">
        <v>241</v>
      </c>
      <c r="B16" s="19" t="s">
        <v>211</v>
      </c>
    </row>
    <row r="17" spans="1:15" x14ac:dyDescent="0.25">
      <c r="A17" s="26" t="s">
        <v>205</v>
      </c>
      <c r="B17" s="200">
        <v>25</v>
      </c>
    </row>
    <row r="18" spans="1:15" x14ac:dyDescent="0.25">
      <c r="A18" s="26" t="s">
        <v>206</v>
      </c>
      <c r="B18" s="200">
        <v>9</v>
      </c>
    </row>
    <row r="19" spans="1:15" x14ac:dyDescent="0.25">
      <c r="A19" s="26" t="s">
        <v>207</v>
      </c>
      <c r="B19" s="200">
        <v>45</v>
      </c>
    </row>
    <row r="20" spans="1:15" x14ac:dyDescent="0.25">
      <c r="A20" s="26" t="s">
        <v>208</v>
      </c>
      <c r="B20" s="200">
        <v>5</v>
      </c>
    </row>
    <row r="21" spans="1:15" x14ac:dyDescent="0.25">
      <c r="A21" s="26" t="s">
        <v>209</v>
      </c>
      <c r="B21" s="200">
        <v>3</v>
      </c>
    </row>
    <row r="22" spans="1:15" x14ac:dyDescent="0.25">
      <c r="A22" s="201" t="s">
        <v>210</v>
      </c>
      <c r="B22" s="202">
        <v>87</v>
      </c>
    </row>
    <row r="23" spans="1:15" x14ac:dyDescent="0.25">
      <c r="A23" s="36" t="s">
        <v>212</v>
      </c>
    </row>
    <row r="26" spans="1:15" x14ac:dyDescent="0.25">
      <c r="B26" s="152"/>
      <c r="C26" s="152"/>
      <c r="D26" s="152"/>
      <c r="E26" s="152"/>
    </row>
    <row r="27" spans="1:15" x14ac:dyDescent="0.25">
      <c r="B27" s="152"/>
      <c r="C27" s="152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</row>
    <row r="28" spans="1:15" x14ac:dyDescent="0.25">
      <c r="B28" s="152"/>
      <c r="C28" s="152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</row>
    <row r="29" spans="1:15" x14ac:dyDescent="0.25">
      <c r="B29" s="152"/>
      <c r="C29" s="152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</row>
    <row r="30" spans="1:15" x14ac:dyDescent="0.25">
      <c r="B30" s="152"/>
      <c r="C30" s="152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</row>
    <row r="31" spans="1:15" x14ac:dyDescent="0.25">
      <c r="B31" s="152"/>
      <c r="C31" s="152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</row>
    <row r="32" spans="1:15" x14ac:dyDescent="0.25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</row>
    <row r="33" spans="2:2" x14ac:dyDescent="0.25">
      <c r="B33" s="49"/>
    </row>
    <row r="34" spans="2:2" x14ac:dyDescent="0.25">
      <c r="B34" s="49"/>
    </row>
  </sheetData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O10"/>
  <sheetViews>
    <sheetView showGridLines="0" workbookViewId="0"/>
  </sheetViews>
  <sheetFormatPr defaultRowHeight="15" x14ac:dyDescent="0.25"/>
  <cols>
    <col min="2" max="2" width="45.7109375" bestFit="1" customWidth="1"/>
    <col min="3" max="9" width="9.140625" customWidth="1"/>
  </cols>
  <sheetData>
    <row r="1" spans="1:15" x14ac:dyDescent="0.25">
      <c r="A1" s="46" t="s">
        <v>1</v>
      </c>
    </row>
    <row r="2" spans="1:15" x14ac:dyDescent="0.25">
      <c r="A2" s="25"/>
    </row>
    <row r="3" spans="1:15" x14ac:dyDescent="0.25">
      <c r="B3" s="6" t="s">
        <v>269</v>
      </c>
    </row>
    <row r="4" spans="1:15" s="131" customFormat="1" x14ac:dyDescent="0.25">
      <c r="B4" s="151"/>
      <c r="C4" s="151">
        <v>2005</v>
      </c>
      <c r="D4" s="151">
        <v>2006</v>
      </c>
      <c r="E4" s="151">
        <v>2007</v>
      </c>
      <c r="F4" s="151">
        <v>2008</v>
      </c>
      <c r="G4" s="151">
        <v>2009</v>
      </c>
      <c r="H4" s="151">
        <v>2010</v>
      </c>
      <c r="I4" s="151">
        <v>2011</v>
      </c>
      <c r="J4" s="151">
        <v>2012</v>
      </c>
      <c r="K4" s="151">
        <v>2013</v>
      </c>
      <c r="L4" s="151">
        <v>2014</v>
      </c>
      <c r="M4" s="151">
        <v>2015</v>
      </c>
      <c r="N4" s="151">
        <v>2016</v>
      </c>
    </row>
    <row r="5" spans="1:15" s="131" customFormat="1" x14ac:dyDescent="0.25">
      <c r="B5" s="144" t="s">
        <v>230</v>
      </c>
      <c r="C5" s="145">
        <v>5507</v>
      </c>
      <c r="D5" s="145">
        <v>5884</v>
      </c>
      <c r="E5" s="145">
        <v>6340</v>
      </c>
      <c r="F5" s="145">
        <v>6709</v>
      </c>
      <c r="G5" s="145">
        <v>7173</v>
      </c>
      <c r="H5" s="145">
        <v>7491</v>
      </c>
      <c r="I5" s="145">
        <v>7898</v>
      </c>
      <c r="J5" s="145">
        <v>7201</v>
      </c>
      <c r="K5" s="145">
        <v>8382</v>
      </c>
      <c r="L5" s="145">
        <v>8503</v>
      </c>
      <c r="M5" s="145">
        <v>8656</v>
      </c>
      <c r="N5" s="145">
        <v>8645</v>
      </c>
      <c r="O5" s="130"/>
    </row>
    <row r="6" spans="1:15" s="131" customFormat="1" x14ac:dyDescent="0.25">
      <c r="B6" s="147" t="s">
        <v>229</v>
      </c>
      <c r="C6" s="146"/>
      <c r="D6" s="205">
        <v>6.8</v>
      </c>
      <c r="E6" s="205">
        <v>7.7</v>
      </c>
      <c r="F6" s="205">
        <v>5.8</v>
      </c>
      <c r="G6" s="205">
        <v>6.9</v>
      </c>
      <c r="H6" s="205">
        <v>4.4000000000000004</v>
      </c>
      <c r="I6" s="205">
        <v>5.4</v>
      </c>
      <c r="J6" s="205">
        <v>-8.8000000000000007</v>
      </c>
      <c r="K6" s="205">
        <v>16.399999999999999</v>
      </c>
      <c r="L6" s="205">
        <v>1.4</v>
      </c>
      <c r="M6" s="205">
        <v>1.8</v>
      </c>
      <c r="N6" s="205">
        <v>-0.1</v>
      </c>
    </row>
    <row r="7" spans="1:15" s="131" customFormat="1" x14ac:dyDescent="0.25">
      <c r="B7" s="143" t="s">
        <v>231</v>
      </c>
    </row>
    <row r="8" spans="1:15" s="131" customFormat="1" x14ac:dyDescent="0.25"/>
    <row r="9" spans="1:15" x14ac:dyDescent="0.25"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5" x14ac:dyDescent="0.25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</sheetData>
  <hyperlinks>
    <hyperlink ref="A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T18"/>
  <sheetViews>
    <sheetView showGridLines="0" workbookViewId="0"/>
  </sheetViews>
  <sheetFormatPr defaultRowHeight="15" x14ac:dyDescent="0.25"/>
  <cols>
    <col min="2" max="2" width="45.7109375" bestFit="1" customWidth="1"/>
    <col min="3" max="14" width="9.140625" customWidth="1"/>
  </cols>
  <sheetData>
    <row r="1" spans="1:20" x14ac:dyDescent="0.25">
      <c r="A1" s="46" t="s">
        <v>1</v>
      </c>
    </row>
    <row r="2" spans="1:20" x14ac:dyDescent="0.25">
      <c r="A2" s="25"/>
    </row>
    <row r="3" spans="1:20" x14ac:dyDescent="0.25">
      <c r="A3" s="6" t="s">
        <v>270</v>
      </c>
    </row>
    <row r="4" spans="1:20" x14ac:dyDescent="0.25">
      <c r="A4" s="6"/>
    </row>
    <row r="5" spans="1:20" x14ac:dyDescent="0.25"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22"/>
      <c r="P5" s="149"/>
      <c r="Q5" s="150"/>
      <c r="R5" s="150"/>
    </row>
    <row r="6" spans="1:20" s="131" customFormat="1" x14ac:dyDescent="0.25">
      <c r="B6" s="151" t="s">
        <v>159</v>
      </c>
      <c r="C6" s="151">
        <v>2000</v>
      </c>
      <c r="D6" s="151">
        <v>2001</v>
      </c>
      <c r="E6" s="151">
        <v>2002</v>
      </c>
      <c r="F6" s="151">
        <v>2003</v>
      </c>
      <c r="G6" s="151">
        <v>2004</v>
      </c>
      <c r="H6" s="151">
        <v>2005</v>
      </c>
      <c r="I6" s="151">
        <v>2006</v>
      </c>
      <c r="J6" s="151">
        <v>2007</v>
      </c>
      <c r="K6" s="151">
        <v>2008</v>
      </c>
      <c r="L6" s="151">
        <v>2009</v>
      </c>
      <c r="M6" s="151">
        <v>2010</v>
      </c>
      <c r="N6" s="151">
        <v>2011</v>
      </c>
      <c r="O6" s="151">
        <v>2012</v>
      </c>
      <c r="P6" s="151">
        <v>2013</v>
      </c>
      <c r="Q6" s="151">
        <v>2014</v>
      </c>
      <c r="R6" s="151">
        <v>2015</v>
      </c>
      <c r="S6" s="151">
        <v>2016</v>
      </c>
    </row>
    <row r="7" spans="1:20" s="131" customFormat="1" x14ac:dyDescent="0.25">
      <c r="B7" s="144" t="s">
        <v>157</v>
      </c>
      <c r="C7" s="145">
        <v>309077</v>
      </c>
      <c r="D7" s="145">
        <v>316278</v>
      </c>
      <c r="E7" s="145">
        <v>330052</v>
      </c>
      <c r="F7" s="145">
        <v>355097</v>
      </c>
      <c r="G7" s="145">
        <v>368264</v>
      </c>
      <c r="H7" s="145">
        <v>378279</v>
      </c>
      <c r="I7" s="145">
        <v>393663</v>
      </c>
      <c r="J7" s="145">
        <v>402665</v>
      </c>
      <c r="K7" s="145">
        <v>416012</v>
      </c>
      <c r="L7" s="145">
        <v>428752</v>
      </c>
      <c r="M7" s="145">
        <v>440194</v>
      </c>
      <c r="N7" s="145">
        <v>453129</v>
      </c>
      <c r="O7" s="145">
        <v>462446</v>
      </c>
      <c r="P7" s="145">
        <v>471149</v>
      </c>
      <c r="Q7" s="145">
        <v>482706</v>
      </c>
      <c r="R7" s="145">
        <v>486269</v>
      </c>
      <c r="S7" s="145">
        <v>482614</v>
      </c>
      <c r="T7" s="130"/>
    </row>
    <row r="8" spans="1:20" s="131" customFormat="1" x14ac:dyDescent="0.25">
      <c r="B8" s="147" t="s">
        <v>155</v>
      </c>
      <c r="C8" s="146">
        <v>747449</v>
      </c>
      <c r="D8" s="146">
        <v>771285</v>
      </c>
      <c r="E8" s="146">
        <v>778782</v>
      </c>
      <c r="F8" s="146">
        <v>778357</v>
      </c>
      <c r="G8" s="146">
        <v>737355</v>
      </c>
      <c r="H8" s="146">
        <v>739664</v>
      </c>
      <c r="I8" s="146">
        <v>708997</v>
      </c>
      <c r="J8" s="146">
        <v>675560</v>
      </c>
      <c r="K8" s="146">
        <v>636110</v>
      </c>
      <c r="L8" s="146">
        <v>603840</v>
      </c>
      <c r="M8" s="146">
        <v>586391</v>
      </c>
      <c r="N8" s="146">
        <v>559164</v>
      </c>
      <c r="O8" s="146">
        <v>531813</v>
      </c>
      <c r="P8" s="146">
        <v>509869</v>
      </c>
      <c r="Q8" s="146">
        <v>484526</v>
      </c>
      <c r="R8" s="146">
        <v>473446</v>
      </c>
      <c r="S8" s="146">
        <v>463861</v>
      </c>
    </row>
    <row r="9" spans="1:20" s="131" customFormat="1" x14ac:dyDescent="0.25">
      <c r="B9" s="143" t="s">
        <v>221</v>
      </c>
    </row>
    <row r="10" spans="1:20" s="131" customFormat="1" x14ac:dyDescent="0.25"/>
    <row r="11" spans="1:20" s="131" customFormat="1" x14ac:dyDescent="0.25"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</row>
    <row r="12" spans="1:20" s="131" customFormat="1" x14ac:dyDescent="0.25">
      <c r="B12" s="151"/>
      <c r="C12" s="151">
        <v>2000</v>
      </c>
      <c r="D12" s="151">
        <v>2001</v>
      </c>
      <c r="E12" s="151">
        <v>2002</v>
      </c>
      <c r="F12" s="151">
        <v>2003</v>
      </c>
      <c r="G12" s="151">
        <v>2004</v>
      </c>
      <c r="H12" s="151">
        <v>2005</v>
      </c>
      <c r="I12" s="151">
        <v>2006</v>
      </c>
      <c r="J12" s="151">
        <v>2007</v>
      </c>
      <c r="K12" s="151">
        <v>2008</v>
      </c>
      <c r="L12" s="151">
        <v>2009</v>
      </c>
      <c r="M12" s="151">
        <v>2010</v>
      </c>
      <c r="N12" s="151">
        <v>2011</v>
      </c>
      <c r="O12" s="151">
        <v>2012</v>
      </c>
      <c r="P12" s="151">
        <v>2013</v>
      </c>
      <c r="Q12" s="151">
        <v>2014</v>
      </c>
      <c r="R12" s="151">
        <v>2015</v>
      </c>
      <c r="S12" s="151">
        <v>2016</v>
      </c>
    </row>
    <row r="13" spans="1:20" s="131" customFormat="1" x14ac:dyDescent="0.25">
      <c r="B13" s="147" t="s">
        <v>158</v>
      </c>
      <c r="C13" s="146">
        <v>15646</v>
      </c>
      <c r="D13" s="146">
        <v>14969</v>
      </c>
      <c r="E13" s="146">
        <v>22702</v>
      </c>
      <c r="F13" s="146">
        <v>34067</v>
      </c>
      <c r="G13" s="146">
        <v>22264</v>
      </c>
      <c r="H13" s="146">
        <v>19530</v>
      </c>
      <c r="I13" s="146">
        <v>24712</v>
      </c>
      <c r="J13" s="146">
        <v>19087</v>
      </c>
      <c r="K13" s="146">
        <v>23415</v>
      </c>
      <c r="L13" s="146">
        <v>23720</v>
      </c>
      <c r="M13" s="146">
        <v>22125</v>
      </c>
      <c r="N13" s="146">
        <v>23617</v>
      </c>
      <c r="O13" s="146">
        <v>20734</v>
      </c>
      <c r="P13" s="146">
        <v>20330</v>
      </c>
      <c r="Q13" s="146">
        <v>23300</v>
      </c>
      <c r="R13" s="146">
        <v>16198</v>
      </c>
      <c r="S13" s="146">
        <v>8727</v>
      </c>
    </row>
    <row r="14" spans="1:20" s="131" customFormat="1" x14ac:dyDescent="0.25">
      <c r="B14" s="143" t="s">
        <v>222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40"/>
    </row>
    <row r="17" spans="3:19" x14ac:dyDescent="0.25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3:19" x14ac:dyDescent="0.25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</sheetData>
  <hyperlinks>
    <hyperlink ref="A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O28"/>
  <sheetViews>
    <sheetView showGridLines="0" workbookViewId="0"/>
  </sheetViews>
  <sheetFormatPr defaultRowHeight="12.75" x14ac:dyDescent="0.2"/>
  <cols>
    <col min="1" max="1" width="37.5703125" style="50" customWidth="1"/>
    <col min="2" max="2" width="8.42578125" style="50" bestFit="1" customWidth="1"/>
    <col min="3" max="3" width="10.42578125" style="50" bestFit="1" customWidth="1"/>
    <col min="4" max="15" width="9.7109375" style="50" customWidth="1"/>
    <col min="16" max="16384" width="9.140625" style="50"/>
  </cols>
  <sheetData>
    <row r="1" spans="1:15" ht="14.25" x14ac:dyDescent="0.2">
      <c r="A1" s="46" t="s">
        <v>1</v>
      </c>
    </row>
    <row r="3" spans="1:15" ht="14.25" x14ac:dyDescent="0.25">
      <c r="A3" s="6" t="s">
        <v>271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4.25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14.25" x14ac:dyDescent="0.25">
      <c r="A5" s="6" t="s">
        <v>216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14.25" x14ac:dyDescent="0.25">
      <c r="A6" s="18"/>
      <c r="B6" s="19" t="s">
        <v>151</v>
      </c>
      <c r="C6" s="28" t="s">
        <v>145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ht="14.25" x14ac:dyDescent="0.25">
      <c r="A7" s="26" t="s">
        <v>19</v>
      </c>
      <c r="B7" s="17">
        <v>-11</v>
      </c>
      <c r="C7" s="17">
        <v>22</v>
      </c>
      <c r="D7" s="25"/>
      <c r="E7" s="47"/>
      <c r="F7" s="47"/>
      <c r="G7" s="25"/>
      <c r="H7" s="25"/>
      <c r="I7" s="25"/>
      <c r="J7" s="25"/>
      <c r="K7" s="25"/>
      <c r="L7" s="25"/>
      <c r="M7" s="25"/>
      <c r="N7" s="25"/>
      <c r="O7" s="25"/>
    </row>
    <row r="8" spans="1:15" ht="14.25" x14ac:dyDescent="0.25">
      <c r="A8" s="26" t="s">
        <v>20</v>
      </c>
      <c r="B8" s="17">
        <v>9</v>
      </c>
      <c r="C8" s="17">
        <v>21</v>
      </c>
      <c r="D8" s="25"/>
      <c r="E8" s="47"/>
      <c r="F8" s="47"/>
      <c r="G8" s="25"/>
      <c r="H8" s="25"/>
      <c r="I8" s="25"/>
      <c r="J8" s="25"/>
      <c r="K8" s="25"/>
      <c r="L8" s="25"/>
      <c r="M8" s="25"/>
      <c r="N8" s="25"/>
      <c r="O8" s="25"/>
    </row>
    <row r="9" spans="1:15" ht="14.25" x14ac:dyDescent="0.25">
      <c r="A9" s="26" t="s">
        <v>100</v>
      </c>
      <c r="B9" s="17">
        <v>4</v>
      </c>
      <c r="C9" s="17">
        <v>3</v>
      </c>
      <c r="D9" s="25"/>
      <c r="E9" s="47"/>
      <c r="F9" s="47"/>
      <c r="G9" s="25"/>
      <c r="H9" s="25"/>
      <c r="I9" s="25"/>
      <c r="J9" s="25"/>
      <c r="K9" s="25"/>
      <c r="L9" s="25"/>
      <c r="M9" s="25"/>
      <c r="N9" s="25"/>
      <c r="O9" s="25"/>
    </row>
    <row r="10" spans="1:15" ht="14.25" x14ac:dyDescent="0.25">
      <c r="A10" s="201" t="s">
        <v>218</v>
      </c>
      <c r="B10" s="203">
        <v>11</v>
      </c>
      <c r="C10" s="203">
        <v>57</v>
      </c>
      <c r="D10" s="25"/>
      <c r="E10" s="47"/>
      <c r="F10" s="47"/>
      <c r="G10" s="25"/>
      <c r="H10" s="25"/>
      <c r="I10" s="25"/>
      <c r="J10" s="25"/>
      <c r="K10" s="25"/>
      <c r="L10" s="25"/>
      <c r="M10" s="25"/>
      <c r="N10" s="25"/>
      <c r="O10" s="25"/>
    </row>
    <row r="11" spans="1:15" ht="14.25" x14ac:dyDescent="0.25">
      <c r="A11" s="36" t="s">
        <v>213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</row>
    <row r="12" spans="1:15" ht="14.25" x14ac:dyDescent="0.25">
      <c r="A12" s="25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</row>
    <row r="13" spans="1:15" ht="14.25" x14ac:dyDescent="0.25">
      <c r="A13" s="6" t="s">
        <v>217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spans="1:15" ht="14.25" x14ac:dyDescent="0.25">
      <c r="A14" s="48"/>
      <c r="B14" s="223">
        <v>2016</v>
      </c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20"/>
    </row>
    <row r="15" spans="1:15" ht="14.25" x14ac:dyDescent="0.25">
      <c r="A15" s="37"/>
      <c r="B15" s="20" t="s">
        <v>29</v>
      </c>
      <c r="C15" s="22" t="s">
        <v>30</v>
      </c>
      <c r="D15" s="22" t="s">
        <v>31</v>
      </c>
      <c r="E15" s="22" t="s">
        <v>32</v>
      </c>
      <c r="F15" s="22" t="s">
        <v>33</v>
      </c>
      <c r="G15" s="22" t="s">
        <v>34</v>
      </c>
      <c r="H15" s="22" t="s">
        <v>35</v>
      </c>
      <c r="I15" s="22" t="s">
        <v>36</v>
      </c>
      <c r="J15" s="22" t="s">
        <v>67</v>
      </c>
      <c r="K15" s="22" t="s">
        <v>38</v>
      </c>
      <c r="L15" s="22" t="s">
        <v>39</v>
      </c>
      <c r="M15" s="22" t="s">
        <v>28</v>
      </c>
      <c r="N15" s="21" t="s">
        <v>143</v>
      </c>
    </row>
    <row r="16" spans="1:15" ht="14.25" x14ac:dyDescent="0.25">
      <c r="A16" s="38" t="s">
        <v>214</v>
      </c>
      <c r="B16" s="204">
        <v>1.1000000000000001</v>
      </c>
      <c r="C16" s="204">
        <v>0.9</v>
      </c>
      <c r="D16" s="204">
        <v>0.5</v>
      </c>
      <c r="E16" s="204">
        <v>0.5</v>
      </c>
      <c r="F16" s="204">
        <v>0.4</v>
      </c>
      <c r="G16" s="204">
        <v>0.3</v>
      </c>
      <c r="H16" s="204">
        <v>0.2</v>
      </c>
      <c r="I16" s="204">
        <v>0.3</v>
      </c>
      <c r="J16" s="204">
        <v>0.3</v>
      </c>
      <c r="K16" s="204">
        <v>0.2</v>
      </c>
      <c r="L16" s="204">
        <v>0.2</v>
      </c>
      <c r="M16" s="204">
        <v>0.1</v>
      </c>
      <c r="N16" s="204">
        <v>0.6</v>
      </c>
    </row>
    <row r="17" spans="1:15" ht="14.25" x14ac:dyDescent="0.25">
      <c r="A17" s="40" t="s">
        <v>19</v>
      </c>
      <c r="B17" s="39">
        <v>0.8</v>
      </c>
      <c r="C17" s="39">
        <v>0.5</v>
      </c>
      <c r="D17" s="39">
        <v>0.4</v>
      </c>
      <c r="E17" s="39">
        <v>0.4</v>
      </c>
      <c r="F17" s="39">
        <v>0.3</v>
      </c>
      <c r="G17" s="39">
        <v>0.2</v>
      </c>
      <c r="H17" s="39">
        <v>0.1</v>
      </c>
      <c r="I17" s="39">
        <v>0</v>
      </c>
      <c r="J17" s="39">
        <v>0</v>
      </c>
      <c r="K17" s="39">
        <v>0</v>
      </c>
      <c r="L17" s="39">
        <v>-0.1</v>
      </c>
      <c r="M17" s="39">
        <v>-0.1</v>
      </c>
      <c r="N17" s="39">
        <v>0.2</v>
      </c>
    </row>
    <row r="18" spans="1:15" ht="14.25" x14ac:dyDescent="0.25">
      <c r="A18" s="40" t="s">
        <v>20</v>
      </c>
      <c r="B18" s="39">
        <v>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0.1</v>
      </c>
      <c r="J18" s="39">
        <v>0.1</v>
      </c>
      <c r="K18" s="39">
        <v>0.1</v>
      </c>
      <c r="L18" s="39">
        <v>0.1</v>
      </c>
      <c r="M18" s="39">
        <v>0.1</v>
      </c>
      <c r="N18" s="39">
        <v>0.2</v>
      </c>
    </row>
    <row r="19" spans="1:15" ht="14.25" x14ac:dyDescent="0.25">
      <c r="A19" s="40" t="s">
        <v>100</v>
      </c>
      <c r="B19" s="39">
        <v>0.2</v>
      </c>
      <c r="C19" s="39">
        <v>0.1</v>
      </c>
      <c r="D19" s="39">
        <v>0.1</v>
      </c>
      <c r="E19" s="39">
        <v>0.1</v>
      </c>
      <c r="F19" s="39">
        <v>0.1</v>
      </c>
      <c r="G19" s="39">
        <v>0</v>
      </c>
      <c r="H19" s="39">
        <v>0</v>
      </c>
      <c r="I19" s="39">
        <v>0.1</v>
      </c>
      <c r="J19" s="39">
        <v>0.1</v>
      </c>
      <c r="K19" s="39">
        <v>0.1</v>
      </c>
      <c r="L19" s="39">
        <v>0</v>
      </c>
      <c r="M19" s="39">
        <v>0</v>
      </c>
      <c r="N19" s="39">
        <v>0</v>
      </c>
    </row>
    <row r="20" spans="1:15" ht="14.25" x14ac:dyDescent="0.25">
      <c r="A20" s="36" t="s">
        <v>215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</row>
    <row r="22" spans="1:15" x14ac:dyDescent="0.2"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</row>
    <row r="23" spans="1:15" x14ac:dyDescent="0.2"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</row>
    <row r="24" spans="1:15" x14ac:dyDescent="0.2"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</row>
    <row r="25" spans="1:15" x14ac:dyDescent="0.2"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</row>
    <row r="26" spans="1:15" x14ac:dyDescent="0.2"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</row>
    <row r="27" spans="1:15" x14ac:dyDescent="0.2"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</row>
    <row r="28" spans="1:15" x14ac:dyDescent="0.2">
      <c r="B28" s="153"/>
      <c r="C28" s="153"/>
    </row>
  </sheetData>
  <mergeCells count="1">
    <mergeCell ref="B14:N14"/>
  </mergeCells>
  <hyperlinks>
    <hyperlink ref="A1" location="Índice!A1" display="Índice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N12"/>
  <sheetViews>
    <sheetView showGridLines="0" workbookViewId="0"/>
  </sheetViews>
  <sheetFormatPr defaultRowHeight="14.25" x14ac:dyDescent="0.25"/>
  <cols>
    <col min="1" max="16384" width="9.140625" style="25"/>
  </cols>
  <sheetData>
    <row r="1" spans="1:14" x14ac:dyDescent="0.25">
      <c r="A1" s="46" t="s">
        <v>1</v>
      </c>
    </row>
    <row r="3" spans="1:14" x14ac:dyDescent="0.25">
      <c r="A3" s="6" t="s">
        <v>272</v>
      </c>
    </row>
    <row r="4" spans="1:14" x14ac:dyDescent="0.25">
      <c r="A4" s="23"/>
      <c r="B4" s="224" t="s">
        <v>26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</row>
    <row r="5" spans="1:14" x14ac:dyDescent="0.25">
      <c r="A5" s="24" t="s">
        <v>41</v>
      </c>
      <c r="B5" s="22" t="s">
        <v>29</v>
      </c>
      <c r="C5" s="22" t="s">
        <v>30</v>
      </c>
      <c r="D5" s="22" t="s">
        <v>31</v>
      </c>
      <c r="E5" s="22" t="s">
        <v>32</v>
      </c>
      <c r="F5" s="22" t="s">
        <v>33</v>
      </c>
      <c r="G5" s="22" t="s">
        <v>34</v>
      </c>
      <c r="H5" s="22" t="s">
        <v>35</v>
      </c>
      <c r="I5" s="22" t="s">
        <v>36</v>
      </c>
      <c r="J5" s="22" t="s">
        <v>37</v>
      </c>
      <c r="K5" s="22" t="s">
        <v>38</v>
      </c>
      <c r="L5" s="22" t="s">
        <v>39</v>
      </c>
      <c r="M5" s="21" t="s">
        <v>28</v>
      </c>
      <c r="N5" s="21" t="s">
        <v>145</v>
      </c>
    </row>
    <row r="6" spans="1:14" x14ac:dyDescent="0.25">
      <c r="A6" s="34">
        <v>2015</v>
      </c>
      <c r="B6" s="17">
        <v>91</v>
      </c>
      <c r="C6" s="17">
        <v>91</v>
      </c>
      <c r="D6" s="17">
        <v>73</v>
      </c>
      <c r="E6" s="17">
        <v>101</v>
      </c>
      <c r="F6" s="17">
        <v>172</v>
      </c>
      <c r="G6" s="17">
        <v>240</v>
      </c>
      <c r="H6" s="17">
        <v>195</v>
      </c>
      <c r="I6" s="17">
        <v>205</v>
      </c>
      <c r="J6" s="17">
        <v>144</v>
      </c>
      <c r="K6" s="17">
        <v>269</v>
      </c>
      <c r="L6" s="17">
        <v>285</v>
      </c>
      <c r="M6" s="17">
        <v>31</v>
      </c>
      <c r="N6" s="17"/>
    </row>
    <row r="7" spans="1:14" x14ac:dyDescent="0.25">
      <c r="A7" s="34">
        <v>2016</v>
      </c>
      <c r="B7" s="17">
        <v>130</v>
      </c>
      <c r="C7" s="17">
        <v>152</v>
      </c>
      <c r="D7" s="17">
        <v>60</v>
      </c>
      <c r="E7" s="17">
        <v>83</v>
      </c>
      <c r="F7" s="17">
        <v>107</v>
      </c>
      <c r="G7" s="17">
        <v>115</v>
      </c>
      <c r="H7" s="17">
        <v>138</v>
      </c>
      <c r="I7" s="17">
        <v>149</v>
      </c>
      <c r="J7" s="17">
        <v>67</v>
      </c>
      <c r="K7" s="17">
        <v>162</v>
      </c>
      <c r="L7" s="17">
        <v>79</v>
      </c>
      <c r="M7" s="17">
        <v>87</v>
      </c>
      <c r="N7" s="17">
        <v>12</v>
      </c>
    </row>
    <row r="8" spans="1:14" x14ac:dyDescent="0.25">
      <c r="A8" s="35" t="s">
        <v>204</v>
      </c>
    </row>
    <row r="9" spans="1:14" x14ac:dyDescent="0.25"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</row>
    <row r="10" spans="1:14" x14ac:dyDescent="0.25"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</row>
    <row r="11" spans="1:14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</row>
    <row r="12" spans="1:1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</row>
  </sheetData>
  <mergeCells count="1">
    <mergeCell ref="B4:N4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O24"/>
  <sheetViews>
    <sheetView showGridLines="0" workbookViewId="0"/>
  </sheetViews>
  <sheetFormatPr defaultRowHeight="14.25" x14ac:dyDescent="0.25"/>
  <cols>
    <col min="1" max="1" width="11.42578125" style="25" customWidth="1"/>
    <col min="2" max="2" width="11.5703125" style="25" customWidth="1"/>
    <col min="3" max="3" width="11.85546875" style="25" customWidth="1"/>
    <col min="4" max="16384" width="9.140625" style="25"/>
  </cols>
  <sheetData>
    <row r="1" spans="1:5" x14ac:dyDescent="0.25">
      <c r="A1" s="46" t="s">
        <v>1</v>
      </c>
    </row>
    <row r="3" spans="1:5" s="6" customFormat="1" x14ac:dyDescent="0.25">
      <c r="A3" s="6" t="s">
        <v>273</v>
      </c>
    </row>
    <row r="5" spans="1:5" x14ac:dyDescent="0.25">
      <c r="A5" s="18" t="s">
        <v>41</v>
      </c>
      <c r="B5" s="19" t="s">
        <v>239</v>
      </c>
    </row>
    <row r="6" spans="1:5" x14ac:dyDescent="0.25">
      <c r="A6" s="26" t="s">
        <v>232</v>
      </c>
      <c r="B6" s="200">
        <v>407</v>
      </c>
    </row>
    <row r="7" spans="1:5" x14ac:dyDescent="0.25">
      <c r="A7" s="26" t="s">
        <v>233</v>
      </c>
      <c r="B7" s="200">
        <v>-697</v>
      </c>
    </row>
    <row r="8" spans="1:5" x14ac:dyDescent="0.25">
      <c r="A8" s="26" t="s">
        <v>234</v>
      </c>
      <c r="B8" s="200">
        <v>1182</v>
      </c>
    </row>
    <row r="9" spans="1:5" x14ac:dyDescent="0.25">
      <c r="A9" s="26" t="s">
        <v>235</v>
      </c>
      <c r="B9" s="200">
        <v>126</v>
      </c>
    </row>
    <row r="10" spans="1:5" x14ac:dyDescent="0.25">
      <c r="A10" s="26" t="s">
        <v>236</v>
      </c>
      <c r="B10" s="200">
        <v>148</v>
      </c>
    </row>
    <row r="11" spans="1:5" x14ac:dyDescent="0.25">
      <c r="A11" s="26" t="s">
        <v>237</v>
      </c>
      <c r="B11" s="200">
        <v>-11</v>
      </c>
    </row>
    <row r="12" spans="1:5" x14ac:dyDescent="0.25">
      <c r="A12" s="26" t="s">
        <v>238</v>
      </c>
      <c r="B12" s="200">
        <v>78</v>
      </c>
    </row>
    <row r="13" spans="1:5" x14ac:dyDescent="0.25">
      <c r="A13" s="36" t="s">
        <v>240</v>
      </c>
    </row>
    <row r="15" spans="1:5" x14ac:dyDescent="0.25">
      <c r="B15" s="47"/>
    </row>
    <row r="16" spans="1:5" x14ac:dyDescent="0.25">
      <c r="B16" s="47"/>
      <c r="C16" s="152"/>
      <c r="D16" s="152"/>
      <c r="E16" s="152"/>
    </row>
    <row r="17" spans="2:15" x14ac:dyDescent="0.25">
      <c r="B17" s="47"/>
      <c r="C17" s="152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  <row r="18" spans="2:15" x14ac:dyDescent="0.25">
      <c r="B18" s="47"/>
      <c r="C18" s="152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2:15" x14ac:dyDescent="0.25">
      <c r="B19" s="47"/>
      <c r="C19" s="152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</row>
    <row r="20" spans="2:15" x14ac:dyDescent="0.25">
      <c r="B20" s="47"/>
      <c r="C20" s="152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</row>
    <row r="21" spans="2:15" x14ac:dyDescent="0.25">
      <c r="B21" s="47"/>
      <c r="C21" s="152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</row>
    <row r="22" spans="2:15" x14ac:dyDescent="0.25"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2:15" x14ac:dyDescent="0.25">
      <c r="B23" s="49"/>
    </row>
    <row r="24" spans="2:15" x14ac:dyDescent="0.25">
      <c r="B24" s="49"/>
    </row>
  </sheetData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N53"/>
  <sheetViews>
    <sheetView showGridLines="0" zoomScaleNormal="100" workbookViewId="0"/>
  </sheetViews>
  <sheetFormatPr defaultRowHeight="15" x14ac:dyDescent="0.25"/>
  <cols>
    <col min="1" max="1" width="43" customWidth="1"/>
    <col min="2" max="8" width="12.28515625" customWidth="1"/>
  </cols>
  <sheetData>
    <row r="1" spans="1:14" x14ac:dyDescent="0.25">
      <c r="A1" s="46" t="s">
        <v>1</v>
      </c>
    </row>
    <row r="3" spans="1:14" x14ac:dyDescent="0.25">
      <c r="A3" s="63" t="s">
        <v>299</v>
      </c>
    </row>
    <row r="5" spans="1:14" x14ac:dyDescent="0.25">
      <c r="A5" s="226" t="s">
        <v>4</v>
      </c>
      <c r="B5" s="142" t="s">
        <v>5</v>
      </c>
      <c r="C5" s="228" t="s">
        <v>6</v>
      </c>
      <c r="D5" s="229"/>
      <c r="E5" s="229"/>
      <c r="F5" s="229"/>
      <c r="G5" s="229"/>
    </row>
    <row r="6" spans="1:14" ht="24" x14ac:dyDescent="0.25">
      <c r="A6" s="227"/>
      <c r="B6" s="142" t="s">
        <v>7</v>
      </c>
      <c r="C6" s="228" t="s">
        <v>7</v>
      </c>
      <c r="D6" s="230"/>
      <c r="E6" s="228" t="s">
        <v>8</v>
      </c>
      <c r="F6" s="229"/>
      <c r="G6" s="229"/>
    </row>
    <row r="7" spans="1:14" ht="24" x14ac:dyDescent="0.25">
      <c r="A7" s="227"/>
      <c r="B7" s="67" t="s">
        <v>282</v>
      </c>
      <c r="C7" s="120" t="s">
        <v>283</v>
      </c>
      <c r="D7" s="120" t="s">
        <v>284</v>
      </c>
      <c r="E7" s="120" t="s">
        <v>284</v>
      </c>
      <c r="F7" s="120" t="s">
        <v>9</v>
      </c>
      <c r="G7" s="185" t="s">
        <v>285</v>
      </c>
    </row>
    <row r="8" spans="1:14" x14ac:dyDescent="0.25">
      <c r="A8" s="7" t="s">
        <v>73</v>
      </c>
      <c r="B8" s="52">
        <v>24807</v>
      </c>
      <c r="C8" s="70">
        <v>23991</v>
      </c>
      <c r="D8" s="70">
        <v>24752</v>
      </c>
      <c r="E8" s="53">
        <v>3.2</v>
      </c>
      <c r="F8" s="8">
        <v>3.2</v>
      </c>
      <c r="G8" s="8">
        <v>3.4</v>
      </c>
      <c r="I8" s="14"/>
      <c r="J8" s="14"/>
      <c r="K8" s="14"/>
      <c r="L8" s="15"/>
      <c r="M8" s="15"/>
      <c r="N8" s="15"/>
    </row>
    <row r="9" spans="1:14" x14ac:dyDescent="0.25">
      <c r="A9" s="9" t="s">
        <v>61</v>
      </c>
      <c r="B9" s="54">
        <v>24788</v>
      </c>
      <c r="C9" s="45">
        <v>23974</v>
      </c>
      <c r="D9" s="71">
        <v>24723</v>
      </c>
      <c r="E9" s="42">
        <v>3.1</v>
      </c>
      <c r="F9" s="11">
        <v>3.1</v>
      </c>
      <c r="G9" s="11">
        <v>3.4</v>
      </c>
      <c r="I9" s="14"/>
      <c r="J9" s="14"/>
      <c r="K9" s="14"/>
      <c r="L9" s="15"/>
      <c r="M9" s="15"/>
      <c r="N9" s="15"/>
    </row>
    <row r="10" spans="1:14" x14ac:dyDescent="0.25">
      <c r="A10" s="12" t="s">
        <v>74</v>
      </c>
      <c r="B10" s="54">
        <v>956</v>
      </c>
      <c r="C10" s="45">
        <v>934</v>
      </c>
      <c r="D10" s="71">
        <v>999</v>
      </c>
      <c r="E10" s="42">
        <v>7</v>
      </c>
      <c r="F10" s="11">
        <v>0.3</v>
      </c>
      <c r="G10" s="11">
        <v>2.4</v>
      </c>
      <c r="I10" s="14"/>
      <c r="J10" s="14"/>
      <c r="K10" s="14"/>
      <c r="L10" s="15"/>
      <c r="M10" s="15"/>
      <c r="N10" s="15"/>
    </row>
    <row r="11" spans="1:14" x14ac:dyDescent="0.25">
      <c r="A11" s="68" t="s">
        <v>75</v>
      </c>
      <c r="B11" s="54">
        <v>774</v>
      </c>
      <c r="C11" s="45">
        <v>743</v>
      </c>
      <c r="D11" s="71">
        <v>774</v>
      </c>
      <c r="E11" s="42">
        <v>4.0999999999999996</v>
      </c>
      <c r="F11" s="11">
        <v>0.1</v>
      </c>
      <c r="G11" s="11">
        <v>4.0999999999999996</v>
      </c>
      <c r="I11" s="14"/>
      <c r="J11" s="14"/>
      <c r="K11" s="14"/>
      <c r="L11" s="15"/>
      <c r="M11" s="15"/>
      <c r="N11" s="15"/>
    </row>
    <row r="12" spans="1:14" x14ac:dyDescent="0.25">
      <c r="A12" s="68" t="s">
        <v>76</v>
      </c>
      <c r="B12" s="54">
        <v>178</v>
      </c>
      <c r="C12" s="45">
        <v>184</v>
      </c>
      <c r="D12" s="71">
        <v>218</v>
      </c>
      <c r="E12" s="42">
        <v>18.100000000000001</v>
      </c>
      <c r="F12" s="11">
        <v>0.1</v>
      </c>
      <c r="G12" s="11">
        <v>-3.4</v>
      </c>
      <c r="I12" s="14"/>
      <c r="J12" s="14"/>
      <c r="K12" s="14"/>
      <c r="L12" s="15"/>
      <c r="M12" s="15"/>
      <c r="N12" s="15"/>
    </row>
    <row r="13" spans="1:14" x14ac:dyDescent="0.25">
      <c r="A13" s="68" t="s">
        <v>77</v>
      </c>
      <c r="B13" s="54">
        <v>5</v>
      </c>
      <c r="C13" s="45">
        <v>6</v>
      </c>
      <c r="D13" s="71">
        <v>7</v>
      </c>
      <c r="E13" s="42">
        <v>20.100000000000001</v>
      </c>
      <c r="F13" s="11">
        <v>0</v>
      </c>
      <c r="G13" s="11">
        <v>-25</v>
      </c>
      <c r="I13" s="14"/>
      <c r="J13" s="14"/>
      <c r="K13" s="14"/>
      <c r="L13" s="15"/>
      <c r="M13" s="15"/>
      <c r="N13" s="15"/>
    </row>
    <row r="14" spans="1:14" x14ac:dyDescent="0.25">
      <c r="A14" s="12" t="s">
        <v>3</v>
      </c>
      <c r="B14" s="54">
        <v>14843</v>
      </c>
      <c r="C14" s="45">
        <v>14043</v>
      </c>
      <c r="D14" s="71">
        <v>14776</v>
      </c>
      <c r="E14" s="42">
        <v>5.2</v>
      </c>
      <c r="F14" s="11">
        <v>3.1</v>
      </c>
      <c r="G14" s="11">
        <v>5.7</v>
      </c>
      <c r="I14" s="14"/>
      <c r="J14" s="14"/>
      <c r="K14" s="14"/>
      <c r="L14" s="15"/>
      <c r="M14" s="15"/>
      <c r="N14" s="15"/>
    </row>
    <row r="15" spans="1:14" x14ac:dyDescent="0.25">
      <c r="A15" s="68" t="s">
        <v>3</v>
      </c>
      <c r="B15" s="54">
        <v>14836</v>
      </c>
      <c r="C15" s="45">
        <v>14029</v>
      </c>
      <c r="D15" s="71">
        <v>14769</v>
      </c>
      <c r="E15" s="42">
        <v>5.3</v>
      </c>
      <c r="F15" s="11">
        <v>3.1</v>
      </c>
      <c r="G15" s="11">
        <v>5.8</v>
      </c>
      <c r="I15" s="14"/>
      <c r="J15" s="14"/>
      <c r="K15" s="14"/>
      <c r="L15" s="15"/>
      <c r="M15" s="15"/>
      <c r="N15" s="15"/>
    </row>
    <row r="16" spans="1:14" x14ac:dyDescent="0.25">
      <c r="A16" s="68" t="s">
        <v>78</v>
      </c>
      <c r="B16" s="54">
        <v>7</v>
      </c>
      <c r="C16" s="45">
        <v>15</v>
      </c>
      <c r="D16" s="71">
        <v>7</v>
      </c>
      <c r="E16" s="42">
        <v>-53</v>
      </c>
      <c r="F16" s="11">
        <v>0</v>
      </c>
      <c r="G16" s="11">
        <v>-55.5</v>
      </c>
      <c r="I16" s="14"/>
      <c r="J16" s="14"/>
      <c r="K16" s="14"/>
      <c r="L16" s="15"/>
      <c r="M16" s="15"/>
      <c r="N16" s="15"/>
    </row>
    <row r="17" spans="1:14" x14ac:dyDescent="0.25">
      <c r="A17" s="12" t="s">
        <v>79</v>
      </c>
      <c r="B17" s="54">
        <v>7878</v>
      </c>
      <c r="C17" s="45">
        <v>7961</v>
      </c>
      <c r="D17" s="71">
        <v>7872</v>
      </c>
      <c r="E17" s="42">
        <v>-1.1000000000000001</v>
      </c>
      <c r="F17" s="11">
        <v>-0.4</v>
      </c>
      <c r="G17" s="11">
        <v>-1</v>
      </c>
      <c r="I17" s="14"/>
      <c r="J17" s="14"/>
      <c r="K17" s="14"/>
      <c r="L17" s="15"/>
      <c r="M17" s="15"/>
      <c r="N17" s="15"/>
    </row>
    <row r="18" spans="1:14" x14ac:dyDescent="0.25">
      <c r="A18" s="68" t="s">
        <v>80</v>
      </c>
      <c r="B18" s="54">
        <v>6621</v>
      </c>
      <c r="C18" s="45">
        <v>6464</v>
      </c>
      <c r="D18" s="71">
        <v>6618</v>
      </c>
      <c r="E18" s="42">
        <v>2.4</v>
      </c>
      <c r="F18" s="11">
        <v>0.6</v>
      </c>
      <c r="G18" s="11">
        <v>2.4</v>
      </c>
      <c r="I18" s="14"/>
      <c r="J18" s="14"/>
      <c r="K18" s="14"/>
      <c r="L18" s="15"/>
      <c r="M18" s="15"/>
      <c r="N18" s="15"/>
    </row>
    <row r="19" spans="1:14" x14ac:dyDescent="0.25">
      <c r="A19" s="68" t="s">
        <v>81</v>
      </c>
      <c r="B19" s="54">
        <v>650</v>
      </c>
      <c r="C19" s="45">
        <v>894</v>
      </c>
      <c r="D19" s="71">
        <v>650</v>
      </c>
      <c r="E19" s="42">
        <v>-27.4</v>
      </c>
      <c r="F19" s="11">
        <v>-1</v>
      </c>
      <c r="G19" s="11">
        <v>-27.4</v>
      </c>
      <c r="I19" s="14"/>
      <c r="J19" s="14"/>
      <c r="K19" s="14"/>
      <c r="L19" s="15"/>
      <c r="M19" s="15"/>
      <c r="N19" s="15"/>
    </row>
    <row r="20" spans="1:14" x14ac:dyDescent="0.25">
      <c r="A20" s="68" t="s">
        <v>82</v>
      </c>
      <c r="B20" s="54">
        <v>125</v>
      </c>
      <c r="C20" s="45">
        <v>115</v>
      </c>
      <c r="D20" s="71">
        <v>125</v>
      </c>
      <c r="E20" s="42">
        <v>8.3000000000000007</v>
      </c>
      <c r="F20" s="11">
        <v>0</v>
      </c>
      <c r="G20" s="11">
        <v>8.3000000000000007</v>
      </c>
      <c r="I20" s="14"/>
      <c r="J20" s="14"/>
      <c r="K20" s="14"/>
      <c r="L20" s="15"/>
      <c r="M20" s="15"/>
      <c r="N20" s="15"/>
    </row>
    <row r="21" spans="1:14" x14ac:dyDescent="0.25">
      <c r="A21" s="68" t="s">
        <v>83</v>
      </c>
      <c r="B21" s="54">
        <v>482</v>
      </c>
      <c r="C21" s="45">
        <v>487</v>
      </c>
      <c r="D21" s="71">
        <v>478</v>
      </c>
      <c r="E21" s="42">
        <v>-1.8</v>
      </c>
      <c r="F21" s="11">
        <v>0</v>
      </c>
      <c r="G21" s="11">
        <v>-1.2</v>
      </c>
      <c r="I21" s="14"/>
      <c r="J21" s="14"/>
      <c r="K21" s="14"/>
      <c r="L21" s="15"/>
      <c r="M21" s="15"/>
      <c r="N21" s="15"/>
    </row>
    <row r="22" spans="1:14" x14ac:dyDescent="0.25">
      <c r="A22" s="12" t="s">
        <v>84</v>
      </c>
      <c r="B22" s="54">
        <v>124</v>
      </c>
      <c r="C22" s="45">
        <v>122</v>
      </c>
      <c r="D22" s="71">
        <v>130</v>
      </c>
      <c r="E22" s="42">
        <v>6</v>
      </c>
      <c r="F22" s="11">
        <v>0</v>
      </c>
      <c r="G22" s="11">
        <v>1.1000000000000001</v>
      </c>
      <c r="I22" s="14"/>
      <c r="J22" s="14"/>
      <c r="K22" s="14"/>
      <c r="L22" s="15"/>
      <c r="M22" s="15"/>
      <c r="N22" s="15"/>
    </row>
    <row r="23" spans="1:14" x14ac:dyDescent="0.25">
      <c r="A23" s="9" t="s">
        <v>56</v>
      </c>
      <c r="B23" s="54">
        <v>18</v>
      </c>
      <c r="C23" s="45">
        <v>17</v>
      </c>
      <c r="D23" s="71">
        <v>29</v>
      </c>
      <c r="E23" s="42">
        <v>66.7</v>
      </c>
      <c r="F23" s="11">
        <v>0</v>
      </c>
      <c r="G23" s="11">
        <v>4.0999999999999996</v>
      </c>
      <c r="I23" s="14"/>
      <c r="J23" s="14"/>
      <c r="K23" s="14"/>
      <c r="L23" s="15"/>
      <c r="M23" s="15"/>
      <c r="N23" s="15"/>
    </row>
    <row r="24" spans="1:14" x14ac:dyDescent="0.25">
      <c r="A24" s="69" t="s">
        <v>85</v>
      </c>
      <c r="B24" s="52">
        <v>23723</v>
      </c>
      <c r="C24" s="43">
        <v>22951</v>
      </c>
      <c r="D24" s="72">
        <v>23220</v>
      </c>
      <c r="E24" s="53">
        <v>1.2</v>
      </c>
      <c r="F24" s="8">
        <v>1.2</v>
      </c>
      <c r="G24" s="8">
        <v>3.4</v>
      </c>
      <c r="I24" s="14"/>
      <c r="J24" s="14"/>
      <c r="K24" s="14"/>
      <c r="L24" s="15"/>
      <c r="M24" s="15"/>
      <c r="N24" s="15"/>
    </row>
    <row r="25" spans="1:14" x14ac:dyDescent="0.25">
      <c r="A25" s="9" t="s">
        <v>62</v>
      </c>
      <c r="B25" s="54">
        <v>23681</v>
      </c>
      <c r="C25" s="45">
        <v>22922</v>
      </c>
      <c r="D25" s="71">
        <v>23202</v>
      </c>
      <c r="E25" s="41">
        <v>1.2</v>
      </c>
      <c r="F25" s="10">
        <v>1.2</v>
      </c>
      <c r="G25" s="10">
        <v>3.3</v>
      </c>
      <c r="I25" s="14"/>
      <c r="J25" s="14"/>
      <c r="K25" s="14"/>
      <c r="L25" s="15"/>
      <c r="M25" s="15"/>
      <c r="N25" s="15"/>
    </row>
    <row r="26" spans="1:14" x14ac:dyDescent="0.25">
      <c r="A26" s="12" t="s">
        <v>86</v>
      </c>
      <c r="B26" s="54">
        <v>20293</v>
      </c>
      <c r="C26" s="45">
        <v>19789</v>
      </c>
      <c r="D26" s="71">
        <v>20052</v>
      </c>
      <c r="E26" s="41">
        <v>1.3</v>
      </c>
      <c r="F26" s="10">
        <v>1.1000000000000001</v>
      </c>
      <c r="G26" s="10">
        <v>2.5</v>
      </c>
      <c r="I26" s="14"/>
      <c r="J26" s="14"/>
      <c r="K26" s="14"/>
      <c r="L26" s="15"/>
      <c r="M26" s="15"/>
      <c r="N26" s="15"/>
    </row>
    <row r="27" spans="1:14" x14ac:dyDescent="0.25">
      <c r="A27" s="68" t="s">
        <v>13</v>
      </c>
      <c r="B27" s="54">
        <v>16232</v>
      </c>
      <c r="C27" s="45">
        <v>15753</v>
      </c>
      <c r="D27" s="71">
        <v>16124</v>
      </c>
      <c r="E27" s="41">
        <v>2.4</v>
      </c>
      <c r="F27" s="10">
        <v>1.6</v>
      </c>
      <c r="G27" s="10">
        <v>3</v>
      </c>
      <c r="I27" s="14"/>
      <c r="J27" s="14"/>
      <c r="K27" s="14"/>
      <c r="L27" s="15"/>
      <c r="M27" s="15"/>
      <c r="N27" s="15"/>
    </row>
    <row r="28" spans="1:14" x14ac:dyDescent="0.25">
      <c r="A28" s="68" t="s">
        <v>51</v>
      </c>
      <c r="B28" s="54">
        <v>684</v>
      </c>
      <c r="C28" s="45">
        <v>629</v>
      </c>
      <c r="D28" s="71">
        <v>645</v>
      </c>
      <c r="E28" s="41">
        <v>2.5</v>
      </c>
      <c r="F28" s="10">
        <v>0.1</v>
      </c>
      <c r="G28" s="10">
        <v>8.6999999999999993</v>
      </c>
      <c r="I28" s="14"/>
      <c r="J28" s="14"/>
      <c r="K28" s="14"/>
      <c r="L28" s="15"/>
      <c r="M28" s="15"/>
      <c r="N28" s="15"/>
    </row>
    <row r="29" spans="1:14" x14ac:dyDescent="0.25">
      <c r="A29" s="68" t="s">
        <v>87</v>
      </c>
      <c r="B29" s="54">
        <v>398</v>
      </c>
      <c r="C29" s="45">
        <v>453</v>
      </c>
      <c r="D29" s="71">
        <v>467</v>
      </c>
      <c r="E29" s="41">
        <v>3.2</v>
      </c>
      <c r="F29" s="10">
        <v>0.1</v>
      </c>
      <c r="G29" s="10">
        <v>-12.2</v>
      </c>
      <c r="I29" s="14"/>
      <c r="J29" s="14"/>
      <c r="K29" s="14"/>
      <c r="L29" s="15"/>
      <c r="M29" s="15"/>
      <c r="N29" s="15"/>
    </row>
    <row r="30" spans="1:14" x14ac:dyDescent="0.25">
      <c r="A30" s="68" t="s">
        <v>88</v>
      </c>
      <c r="B30" s="54">
        <v>1638</v>
      </c>
      <c r="C30" s="45">
        <v>1761</v>
      </c>
      <c r="D30" s="71">
        <v>1510</v>
      </c>
      <c r="E30" s="41">
        <v>-14.3</v>
      </c>
      <c r="F30" s="10">
        <v>-1.1000000000000001</v>
      </c>
      <c r="G30" s="10">
        <v>-7</v>
      </c>
      <c r="I30" s="14"/>
      <c r="J30" s="14"/>
      <c r="K30" s="14"/>
      <c r="L30" s="15"/>
      <c r="M30" s="15"/>
      <c r="N30" s="15"/>
    </row>
    <row r="31" spans="1:14" x14ac:dyDescent="0.25">
      <c r="A31" s="68" t="s">
        <v>89</v>
      </c>
      <c r="B31" s="54">
        <v>210</v>
      </c>
      <c r="C31" s="45">
        <v>191</v>
      </c>
      <c r="D31" s="71">
        <v>203</v>
      </c>
      <c r="E31" s="41">
        <v>6.6</v>
      </c>
      <c r="F31" s="10">
        <v>0.1</v>
      </c>
      <c r="G31" s="10">
        <v>10.3</v>
      </c>
      <c r="I31" s="14"/>
      <c r="J31" s="14"/>
      <c r="K31" s="14"/>
      <c r="L31" s="15"/>
      <c r="M31" s="15"/>
      <c r="N31" s="15"/>
    </row>
    <row r="32" spans="1:14" x14ac:dyDescent="0.25">
      <c r="A32" s="68" t="s">
        <v>14</v>
      </c>
      <c r="B32" s="54">
        <v>355</v>
      </c>
      <c r="C32" s="45">
        <v>287</v>
      </c>
      <c r="D32" s="71">
        <v>335</v>
      </c>
      <c r="E32" s="41">
        <v>16.5</v>
      </c>
      <c r="F32" s="10">
        <v>0.2</v>
      </c>
      <c r="G32" s="10">
        <v>23.6</v>
      </c>
      <c r="I32" s="14"/>
      <c r="J32" s="14"/>
      <c r="K32" s="14"/>
      <c r="L32" s="15"/>
      <c r="M32" s="15"/>
      <c r="N32" s="15"/>
    </row>
    <row r="33" spans="1:14" x14ac:dyDescent="0.25">
      <c r="A33" s="68" t="s">
        <v>90</v>
      </c>
      <c r="B33" s="54">
        <v>778</v>
      </c>
      <c r="C33" s="45">
        <v>715</v>
      </c>
      <c r="D33" s="71">
        <v>768</v>
      </c>
      <c r="E33" s="42">
        <v>7.4</v>
      </c>
      <c r="F33" s="11">
        <v>0.2</v>
      </c>
      <c r="G33" s="11">
        <v>8.6999999999999993</v>
      </c>
      <c r="I33" s="14"/>
      <c r="J33" s="14"/>
      <c r="K33" s="14"/>
      <c r="L33" s="15"/>
      <c r="M33" s="15"/>
      <c r="N33" s="15"/>
    </row>
    <row r="34" spans="1:14" x14ac:dyDescent="0.25">
      <c r="A34" s="12" t="s">
        <v>15</v>
      </c>
      <c r="B34" s="54">
        <v>1771</v>
      </c>
      <c r="C34" s="45">
        <v>1654</v>
      </c>
      <c r="D34" s="71">
        <v>1656</v>
      </c>
      <c r="E34" s="42">
        <v>0.2</v>
      </c>
      <c r="F34" s="11">
        <v>0</v>
      </c>
      <c r="G34" s="11">
        <v>7.1</v>
      </c>
      <c r="I34" s="14"/>
      <c r="J34" s="14"/>
      <c r="K34" s="14"/>
      <c r="L34" s="15"/>
      <c r="M34" s="15"/>
      <c r="N34" s="15"/>
    </row>
    <row r="35" spans="1:14" x14ac:dyDescent="0.25">
      <c r="A35" s="12" t="s">
        <v>91</v>
      </c>
      <c r="B35" s="54">
        <v>125</v>
      </c>
      <c r="C35" s="45">
        <v>67</v>
      </c>
      <c r="D35" s="71">
        <v>56</v>
      </c>
      <c r="E35" s="42">
        <v>-16.600000000000001</v>
      </c>
      <c r="F35" s="11">
        <v>0</v>
      </c>
      <c r="G35" s="11">
        <v>85.3</v>
      </c>
      <c r="I35" s="14"/>
      <c r="J35" s="14"/>
      <c r="K35" s="14"/>
      <c r="L35" s="15"/>
      <c r="M35" s="15"/>
      <c r="N35" s="15"/>
    </row>
    <row r="36" spans="1:14" x14ac:dyDescent="0.25">
      <c r="A36" s="12" t="s">
        <v>92</v>
      </c>
      <c r="B36" s="54">
        <v>517</v>
      </c>
      <c r="C36" s="45">
        <v>515</v>
      </c>
      <c r="D36" s="71">
        <v>528</v>
      </c>
      <c r="E36" s="42">
        <v>2.5</v>
      </c>
      <c r="F36" s="11">
        <v>0.1</v>
      </c>
      <c r="G36" s="11">
        <v>0.4</v>
      </c>
      <c r="I36" s="14"/>
      <c r="J36" s="14"/>
      <c r="K36" s="14"/>
      <c r="L36" s="15"/>
      <c r="M36" s="15"/>
      <c r="N36" s="15"/>
    </row>
    <row r="37" spans="1:14" x14ac:dyDescent="0.25">
      <c r="A37" s="9" t="s">
        <v>16</v>
      </c>
      <c r="B37" s="54">
        <v>42</v>
      </c>
      <c r="C37" s="45">
        <v>29</v>
      </c>
      <c r="D37" s="71">
        <v>17</v>
      </c>
      <c r="E37" s="42">
        <v>-39.4</v>
      </c>
      <c r="F37" s="11">
        <v>0</v>
      </c>
      <c r="G37" s="11">
        <v>46.5</v>
      </c>
      <c r="I37" s="14"/>
      <c r="J37" s="14"/>
      <c r="K37" s="14"/>
      <c r="L37" s="15"/>
      <c r="M37" s="15"/>
      <c r="N37" s="15"/>
    </row>
    <row r="38" spans="1:14" x14ac:dyDescent="0.25">
      <c r="A38" s="117" t="s">
        <v>93</v>
      </c>
      <c r="B38" s="56">
        <v>1084</v>
      </c>
      <c r="C38" s="118">
        <v>1040</v>
      </c>
      <c r="D38" s="119">
        <v>1532</v>
      </c>
      <c r="E38" s="44"/>
      <c r="F38" s="57"/>
      <c r="G38" s="57"/>
      <c r="I38" s="14"/>
      <c r="J38" s="14"/>
      <c r="K38" s="14"/>
      <c r="L38" s="15"/>
      <c r="M38" s="15"/>
      <c r="N38" s="15"/>
    </row>
    <row r="39" spans="1:14" x14ac:dyDescent="0.25">
      <c r="A39" s="7"/>
      <c r="B39" s="54"/>
      <c r="C39" s="186"/>
      <c r="D39" s="187"/>
      <c r="E39" s="42"/>
      <c r="F39" s="11"/>
      <c r="G39" s="11"/>
      <c r="I39" s="14"/>
      <c r="J39" s="14"/>
      <c r="K39" s="14"/>
      <c r="L39" s="15"/>
      <c r="M39" s="15"/>
      <c r="N39" s="15"/>
    </row>
    <row r="40" spans="1:14" x14ac:dyDescent="0.25">
      <c r="A40" s="58" t="s">
        <v>59</v>
      </c>
      <c r="B40" s="54"/>
      <c r="C40" s="60"/>
      <c r="D40" s="74"/>
      <c r="E40" s="41"/>
      <c r="F40" s="10"/>
      <c r="G40" s="11"/>
      <c r="I40" s="14"/>
      <c r="J40" s="14"/>
      <c r="K40" s="14"/>
      <c r="L40" s="15"/>
      <c r="M40" s="15"/>
      <c r="N40" s="15"/>
    </row>
    <row r="41" spans="1:14" x14ac:dyDescent="0.25">
      <c r="A41" s="59" t="s">
        <v>63</v>
      </c>
      <c r="B41" s="54">
        <v>26250</v>
      </c>
      <c r="C41" s="45">
        <v>24602</v>
      </c>
      <c r="D41" s="71">
        <v>25705</v>
      </c>
      <c r="E41" s="41">
        <v>4.5</v>
      </c>
      <c r="F41" s="11">
        <v>4.5999999999999996</v>
      </c>
      <c r="G41" s="11">
        <v>6.7</v>
      </c>
      <c r="I41" s="14"/>
      <c r="J41" s="14"/>
      <c r="K41" s="14"/>
      <c r="L41" s="15"/>
      <c r="M41" s="15"/>
      <c r="N41" s="15"/>
    </row>
    <row r="42" spans="1:14" x14ac:dyDescent="0.25">
      <c r="A42" s="61" t="s">
        <v>60</v>
      </c>
      <c r="B42" s="54">
        <v>1440</v>
      </c>
      <c r="C42" s="45">
        <v>622</v>
      </c>
      <c r="D42" s="71">
        <v>953</v>
      </c>
      <c r="E42" s="41">
        <v>53.2</v>
      </c>
      <c r="F42" s="11">
        <v>1.4</v>
      </c>
      <c r="G42" s="11">
        <v>131.6</v>
      </c>
      <c r="I42" s="14"/>
      <c r="J42" s="14"/>
      <c r="K42" s="14"/>
      <c r="L42" s="15"/>
      <c r="M42" s="15"/>
      <c r="N42" s="15"/>
    </row>
    <row r="43" spans="1:14" x14ac:dyDescent="0.25">
      <c r="A43" s="61" t="s">
        <v>175</v>
      </c>
      <c r="B43" s="54">
        <v>-4</v>
      </c>
      <c r="C43" s="45">
        <v>11</v>
      </c>
      <c r="D43" s="71">
        <v>0</v>
      </c>
      <c r="E43" s="41"/>
      <c r="F43" s="11"/>
      <c r="G43" s="11"/>
      <c r="I43" s="14"/>
      <c r="J43" s="14"/>
      <c r="K43" s="14"/>
      <c r="L43" s="15"/>
      <c r="M43" s="15"/>
      <c r="N43" s="15"/>
    </row>
    <row r="44" spans="1:14" x14ac:dyDescent="0.25">
      <c r="A44" s="59" t="s">
        <v>64</v>
      </c>
      <c r="B44" s="54">
        <v>25138</v>
      </c>
      <c r="C44" s="45">
        <v>23565</v>
      </c>
      <c r="D44" s="71">
        <v>24146</v>
      </c>
      <c r="E44" s="41">
        <v>2.5</v>
      </c>
      <c r="F44" s="11">
        <v>2.5</v>
      </c>
      <c r="G44" s="11"/>
      <c r="I44" s="14"/>
      <c r="J44" s="14"/>
      <c r="K44" s="14"/>
      <c r="L44" s="15"/>
      <c r="M44" s="15"/>
      <c r="N44" s="15"/>
    </row>
    <row r="45" spans="1:14" x14ac:dyDescent="0.25">
      <c r="A45" s="61" t="s">
        <v>94</v>
      </c>
      <c r="B45" s="54">
        <v>1415</v>
      </c>
      <c r="C45" s="45">
        <v>614</v>
      </c>
      <c r="D45" s="71">
        <v>926</v>
      </c>
      <c r="E45" s="41">
        <v>50.8</v>
      </c>
      <c r="F45" s="11">
        <v>1.4</v>
      </c>
      <c r="G45" s="11">
        <v>130.5</v>
      </c>
      <c r="I45" s="14"/>
      <c r="J45" s="14"/>
      <c r="K45" s="14"/>
      <c r="L45" s="15"/>
      <c r="M45" s="15"/>
      <c r="N45" s="15"/>
    </row>
    <row r="46" spans="1:14" x14ac:dyDescent="0.25">
      <c r="A46" s="184" t="s">
        <v>27</v>
      </c>
      <c r="B46" s="62">
        <v>1112</v>
      </c>
      <c r="C46" s="55">
        <v>1037</v>
      </c>
      <c r="D46" s="73">
        <v>1559</v>
      </c>
      <c r="E46" s="75"/>
      <c r="F46" s="13"/>
      <c r="G46" s="13"/>
      <c r="I46" s="14"/>
      <c r="J46" s="14"/>
      <c r="K46" s="14"/>
      <c r="L46" s="15"/>
      <c r="M46" s="15"/>
      <c r="N46" s="15"/>
    </row>
    <row r="48" spans="1:14" ht="16.5" customHeight="1" x14ac:dyDescent="0.25">
      <c r="A48" s="231" t="s">
        <v>281</v>
      </c>
      <c r="B48" s="231"/>
      <c r="C48" s="231"/>
      <c r="D48" s="231"/>
      <c r="E48" s="231"/>
      <c r="F48" s="231"/>
      <c r="G48" s="231"/>
    </row>
    <row r="51" spans="4:4" x14ac:dyDescent="0.25">
      <c r="D51" s="14"/>
    </row>
    <row r="52" spans="4:4" x14ac:dyDescent="0.25">
      <c r="D52" s="14"/>
    </row>
    <row r="53" spans="4:4" x14ac:dyDescent="0.25">
      <c r="D53" s="14"/>
    </row>
  </sheetData>
  <mergeCells count="5">
    <mergeCell ref="A5:A7"/>
    <mergeCell ref="C5:G5"/>
    <mergeCell ref="C6:D6"/>
    <mergeCell ref="E6:G6"/>
    <mergeCell ref="A48:G48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L53"/>
  <sheetViews>
    <sheetView showGridLines="0" workbookViewId="0">
      <selection activeCell="C33" sqref="C33"/>
    </sheetView>
  </sheetViews>
  <sheetFormatPr defaultRowHeight="15" x14ac:dyDescent="0.25"/>
  <cols>
    <col min="1" max="1" width="40.42578125" customWidth="1"/>
    <col min="2" max="6" width="10.85546875" customWidth="1"/>
    <col min="7" max="7" width="10" customWidth="1"/>
  </cols>
  <sheetData>
    <row r="1" spans="1:12" x14ac:dyDescent="0.25">
      <c r="A1" s="46" t="s">
        <v>1</v>
      </c>
    </row>
    <row r="3" spans="1:12" s="25" customFormat="1" ht="14.25" x14ac:dyDescent="0.25">
      <c r="A3" s="51" t="s">
        <v>186</v>
      </c>
      <c r="G3" s="113"/>
    </row>
    <row r="4" spans="1:12" x14ac:dyDescent="0.25">
      <c r="A4" s="232" t="s">
        <v>4</v>
      </c>
      <c r="B4" s="120" t="s">
        <v>191</v>
      </c>
      <c r="C4" s="198" t="s">
        <v>143</v>
      </c>
      <c r="D4" s="199" t="s">
        <v>156</v>
      </c>
      <c r="E4" s="238" t="s">
        <v>192</v>
      </c>
      <c r="F4" s="238"/>
      <c r="G4" s="238"/>
    </row>
    <row r="5" spans="1:12" ht="15" customHeight="1" x14ac:dyDescent="0.25">
      <c r="A5" s="233"/>
      <c r="B5" s="96" t="s">
        <v>102</v>
      </c>
      <c r="C5" s="198" t="s">
        <v>102</v>
      </c>
      <c r="D5" s="154" t="s">
        <v>102</v>
      </c>
      <c r="E5" s="234" t="s">
        <v>193</v>
      </c>
      <c r="F5" s="235"/>
      <c r="G5" s="235"/>
    </row>
    <row r="6" spans="1:12" ht="36" customHeight="1" x14ac:dyDescent="0.25">
      <c r="A6" s="233"/>
      <c r="B6" s="172">
        <v>2015</v>
      </c>
      <c r="C6" s="120" t="s">
        <v>145</v>
      </c>
      <c r="D6" s="16" t="s">
        <v>187</v>
      </c>
      <c r="E6" s="16" t="s">
        <v>188</v>
      </c>
      <c r="F6" s="120" t="s">
        <v>189</v>
      </c>
      <c r="G6" s="120" t="s">
        <v>190</v>
      </c>
    </row>
    <row r="7" spans="1:12" x14ac:dyDescent="0.25">
      <c r="A7" s="76" t="s">
        <v>10</v>
      </c>
      <c r="B7" s="77">
        <v>9724</v>
      </c>
      <c r="C7" s="78">
        <v>9761</v>
      </c>
      <c r="D7" s="78">
        <v>9790</v>
      </c>
      <c r="E7" s="80">
        <v>0.7</v>
      </c>
      <c r="F7" s="81">
        <v>0.7</v>
      </c>
      <c r="G7" s="81">
        <v>0.4</v>
      </c>
      <c r="H7" s="14"/>
      <c r="I7" s="15"/>
      <c r="J7" s="14"/>
      <c r="K7" s="15"/>
      <c r="L7" s="15"/>
    </row>
    <row r="8" spans="1:12" x14ac:dyDescent="0.25">
      <c r="A8" s="82" t="s">
        <v>21</v>
      </c>
      <c r="B8" s="83">
        <v>3984</v>
      </c>
      <c r="C8" s="84">
        <v>3971</v>
      </c>
      <c r="D8" s="84">
        <v>4058</v>
      </c>
      <c r="E8" s="86">
        <v>1.8</v>
      </c>
      <c r="F8" s="87">
        <v>0.8</v>
      </c>
      <c r="G8" s="87">
        <v>-0.3</v>
      </c>
      <c r="H8" s="14"/>
      <c r="I8" s="15"/>
      <c r="J8" s="14"/>
      <c r="K8" s="15"/>
      <c r="L8" s="15"/>
    </row>
    <row r="9" spans="1:12" x14ac:dyDescent="0.25">
      <c r="A9" s="88" t="s">
        <v>95</v>
      </c>
      <c r="B9" s="83">
        <v>3845</v>
      </c>
      <c r="C9" s="84">
        <v>3860</v>
      </c>
      <c r="D9" s="84">
        <v>3946</v>
      </c>
      <c r="E9" s="86">
        <v>2.6</v>
      </c>
      <c r="F9" s="87">
        <v>1</v>
      </c>
      <c r="G9" s="87">
        <v>0.4</v>
      </c>
      <c r="H9" s="14"/>
      <c r="I9" s="15"/>
      <c r="J9" s="14"/>
      <c r="K9" s="15"/>
      <c r="L9" s="15"/>
    </row>
    <row r="10" spans="1:12" x14ac:dyDescent="0.25">
      <c r="A10" s="88" t="s">
        <v>78</v>
      </c>
      <c r="B10" s="83">
        <v>23</v>
      </c>
      <c r="C10" s="84">
        <v>11</v>
      </c>
      <c r="D10" s="84">
        <v>13</v>
      </c>
      <c r="E10" s="86">
        <v>-45.7</v>
      </c>
      <c r="F10" s="87">
        <v>-0.1</v>
      </c>
      <c r="G10" s="87">
        <v>-51.6</v>
      </c>
      <c r="H10" s="14"/>
      <c r="I10" s="15"/>
      <c r="J10" s="14"/>
      <c r="K10" s="15"/>
      <c r="L10" s="15"/>
    </row>
    <row r="11" spans="1:12" x14ac:dyDescent="0.25">
      <c r="A11" s="88" t="s">
        <v>96</v>
      </c>
      <c r="B11" s="83">
        <v>115</v>
      </c>
      <c r="C11" s="84">
        <v>100</v>
      </c>
      <c r="D11" s="141">
        <v>99</v>
      </c>
      <c r="E11" s="86">
        <v>-13.9</v>
      </c>
      <c r="F11" s="87">
        <v>-0.2</v>
      </c>
      <c r="G11" s="87">
        <v>-13.6</v>
      </c>
      <c r="H11" s="14"/>
      <c r="I11" s="15"/>
      <c r="J11" s="14"/>
      <c r="K11" s="15"/>
      <c r="L11" s="15"/>
    </row>
    <row r="12" spans="1:12" x14ac:dyDescent="0.25">
      <c r="A12" s="82" t="s">
        <v>22</v>
      </c>
      <c r="B12" s="83">
        <v>5396</v>
      </c>
      <c r="C12" s="84">
        <v>5464</v>
      </c>
      <c r="D12" s="84">
        <v>5465</v>
      </c>
      <c r="E12" s="86">
        <v>1.3</v>
      </c>
      <c r="F12" s="87">
        <v>0.7</v>
      </c>
      <c r="G12" s="87">
        <v>1.3</v>
      </c>
      <c r="H12" s="14"/>
      <c r="I12" s="15"/>
      <c r="J12" s="14"/>
      <c r="K12" s="15"/>
      <c r="L12" s="15"/>
    </row>
    <row r="13" spans="1:12" x14ac:dyDescent="0.25">
      <c r="A13" s="88" t="s">
        <v>79</v>
      </c>
      <c r="B13" s="83">
        <v>4858</v>
      </c>
      <c r="C13" s="84">
        <v>4938</v>
      </c>
      <c r="D13" s="84">
        <v>4926</v>
      </c>
      <c r="E13" s="86">
        <v>1.4</v>
      </c>
      <c r="F13" s="87">
        <v>0.7</v>
      </c>
      <c r="G13" s="87">
        <v>1.6</v>
      </c>
      <c r="H13" s="14"/>
      <c r="I13" s="15"/>
      <c r="J13" s="14"/>
      <c r="K13" s="15"/>
      <c r="L13" s="15"/>
    </row>
    <row r="14" spans="1:12" x14ac:dyDescent="0.25">
      <c r="A14" s="89" t="s">
        <v>18</v>
      </c>
      <c r="B14" s="83">
        <v>4604</v>
      </c>
      <c r="C14" s="84">
        <v>4663</v>
      </c>
      <c r="D14" s="84">
        <v>4663</v>
      </c>
      <c r="E14" s="86">
        <v>1.3</v>
      </c>
      <c r="F14" s="87">
        <v>0.6</v>
      </c>
      <c r="G14" s="87">
        <v>1.3</v>
      </c>
      <c r="H14" s="14"/>
      <c r="I14" s="15"/>
      <c r="J14" s="14"/>
      <c r="K14" s="15"/>
      <c r="L14" s="15"/>
    </row>
    <row r="15" spans="1:12" x14ac:dyDescent="0.25">
      <c r="A15" s="89" t="s">
        <v>96</v>
      </c>
      <c r="B15" s="83">
        <v>255</v>
      </c>
      <c r="C15" s="84">
        <v>275</v>
      </c>
      <c r="D15" s="84">
        <v>263</v>
      </c>
      <c r="E15" s="86">
        <v>3.2</v>
      </c>
      <c r="F15" s="87">
        <v>0.1</v>
      </c>
      <c r="G15" s="87">
        <v>7.9</v>
      </c>
      <c r="H15" s="14"/>
      <c r="I15" s="15"/>
      <c r="J15" s="14"/>
      <c r="K15" s="15"/>
      <c r="L15" s="15"/>
    </row>
    <row r="16" spans="1:12" x14ac:dyDescent="0.25">
      <c r="A16" s="88" t="s">
        <v>97</v>
      </c>
      <c r="B16" s="83">
        <v>525</v>
      </c>
      <c r="C16" s="84">
        <v>517</v>
      </c>
      <c r="D16" s="84">
        <v>528</v>
      </c>
      <c r="E16" s="86">
        <v>0.7</v>
      </c>
      <c r="F16" s="87">
        <v>0</v>
      </c>
      <c r="G16" s="87">
        <v>-1.4</v>
      </c>
      <c r="H16" s="14"/>
      <c r="I16" s="15"/>
      <c r="J16" s="14"/>
      <c r="K16" s="15"/>
      <c r="L16" s="15"/>
    </row>
    <row r="17" spans="1:12" x14ac:dyDescent="0.25">
      <c r="A17" s="82" t="s">
        <v>98</v>
      </c>
      <c r="B17" s="83">
        <v>286</v>
      </c>
      <c r="C17" s="84">
        <v>326</v>
      </c>
      <c r="D17" s="84">
        <v>268</v>
      </c>
      <c r="E17" s="86">
        <v>-6.3</v>
      </c>
      <c r="F17" s="87">
        <v>-0.2</v>
      </c>
      <c r="G17" s="87">
        <v>14.2</v>
      </c>
      <c r="H17" s="14"/>
      <c r="I17" s="15"/>
      <c r="J17" s="14"/>
      <c r="K17" s="15"/>
      <c r="L17" s="15"/>
    </row>
    <row r="18" spans="1:12" x14ac:dyDescent="0.25">
      <c r="A18" s="82" t="s">
        <v>12</v>
      </c>
      <c r="B18" s="83">
        <v>58</v>
      </c>
      <c r="C18" s="84">
        <v>0</v>
      </c>
      <c r="D18" s="84">
        <v>0</v>
      </c>
      <c r="E18" s="86">
        <v>-100</v>
      </c>
      <c r="F18" s="87">
        <v>-0.6</v>
      </c>
      <c r="G18" s="87">
        <v>-100</v>
      </c>
      <c r="H18" s="14"/>
      <c r="I18" s="15"/>
      <c r="J18" s="14"/>
      <c r="K18" s="15"/>
      <c r="L18" s="15"/>
    </row>
    <row r="19" spans="1:12" x14ac:dyDescent="0.25">
      <c r="A19" s="76" t="s">
        <v>23</v>
      </c>
      <c r="B19" s="77">
        <v>9692</v>
      </c>
      <c r="C19" s="78">
        <v>9749</v>
      </c>
      <c r="D19" s="78">
        <v>9703</v>
      </c>
      <c r="E19" s="80">
        <v>0.1</v>
      </c>
      <c r="F19" s="81">
        <v>0.1</v>
      </c>
      <c r="G19" s="81">
        <v>0.6</v>
      </c>
      <c r="H19" s="14"/>
      <c r="I19" s="15"/>
      <c r="J19" s="14"/>
      <c r="K19" s="15"/>
      <c r="L19" s="15"/>
    </row>
    <row r="20" spans="1:12" x14ac:dyDescent="0.25">
      <c r="A20" s="82" t="s">
        <v>99</v>
      </c>
      <c r="B20" s="83">
        <v>9661</v>
      </c>
      <c r="C20" s="84">
        <v>9708</v>
      </c>
      <c r="D20" s="84">
        <v>9671</v>
      </c>
      <c r="E20" s="86">
        <v>0.1</v>
      </c>
      <c r="F20" s="87">
        <v>0.1</v>
      </c>
      <c r="G20" s="87">
        <v>0.5</v>
      </c>
      <c r="H20" s="14"/>
      <c r="I20" s="15"/>
      <c r="J20" s="14"/>
      <c r="K20" s="15"/>
      <c r="L20" s="15"/>
    </row>
    <row r="21" spans="1:12" x14ac:dyDescent="0.25">
      <c r="A21" s="88" t="s">
        <v>24</v>
      </c>
      <c r="B21" s="83">
        <v>9522</v>
      </c>
      <c r="C21" s="84">
        <v>9568</v>
      </c>
      <c r="D21" s="84">
        <v>9524</v>
      </c>
      <c r="E21" s="86">
        <v>0</v>
      </c>
      <c r="F21" s="87">
        <v>0</v>
      </c>
      <c r="G21" s="87">
        <v>0.5</v>
      </c>
      <c r="H21" s="14"/>
      <c r="I21" s="15"/>
      <c r="J21" s="14"/>
      <c r="K21" s="15"/>
      <c r="L21" s="15"/>
    </row>
    <row r="22" spans="1:12" x14ac:dyDescent="0.25">
      <c r="A22" s="89" t="s">
        <v>19</v>
      </c>
      <c r="B22" s="83">
        <v>8656</v>
      </c>
      <c r="C22" s="84">
        <v>8678</v>
      </c>
      <c r="D22" s="84">
        <v>8645</v>
      </c>
      <c r="E22" s="86">
        <v>-0.1</v>
      </c>
      <c r="F22" s="87">
        <v>-0.1</v>
      </c>
      <c r="G22" s="87">
        <v>0.3</v>
      </c>
      <c r="H22" s="14"/>
      <c r="I22" s="15"/>
      <c r="J22" s="14"/>
      <c r="K22" s="15"/>
      <c r="L22" s="15"/>
    </row>
    <row r="23" spans="1:12" x14ac:dyDescent="0.25">
      <c r="A23" s="89" t="s">
        <v>20</v>
      </c>
      <c r="B23" s="83">
        <v>252</v>
      </c>
      <c r="C23" s="84">
        <v>273</v>
      </c>
      <c r="D23" s="84">
        <v>261</v>
      </c>
      <c r="E23" s="86">
        <v>3.6</v>
      </c>
      <c r="F23" s="87">
        <v>0.1</v>
      </c>
      <c r="G23" s="87">
        <v>8.1999999999999993</v>
      </c>
      <c r="H23" s="14"/>
      <c r="I23" s="15"/>
      <c r="J23" s="14"/>
      <c r="K23" s="15"/>
      <c r="L23" s="15"/>
    </row>
    <row r="24" spans="1:12" x14ac:dyDescent="0.25">
      <c r="A24" s="89" t="s">
        <v>100</v>
      </c>
      <c r="B24" s="83">
        <v>614</v>
      </c>
      <c r="C24" s="84">
        <v>617</v>
      </c>
      <c r="D24" s="84">
        <v>618</v>
      </c>
      <c r="E24" s="86">
        <v>0.7</v>
      </c>
      <c r="F24" s="87">
        <v>0</v>
      </c>
      <c r="G24" s="87">
        <v>0.5</v>
      </c>
      <c r="H24" s="14"/>
      <c r="I24" s="15"/>
      <c r="J24" s="14"/>
      <c r="K24" s="15"/>
      <c r="L24" s="15"/>
    </row>
    <row r="25" spans="1:12" x14ac:dyDescent="0.25">
      <c r="A25" s="88" t="s">
        <v>194</v>
      </c>
      <c r="B25" s="83">
        <v>138</v>
      </c>
      <c r="C25" s="84">
        <v>140</v>
      </c>
      <c r="D25" s="84">
        <v>145</v>
      </c>
      <c r="E25" s="86">
        <v>5.0999999999999996</v>
      </c>
      <c r="F25" s="87">
        <v>0.1</v>
      </c>
      <c r="G25" s="87">
        <v>0.9</v>
      </c>
      <c r="H25" s="14"/>
      <c r="I25" s="15"/>
      <c r="J25" s="14"/>
      <c r="K25" s="15"/>
      <c r="L25" s="15"/>
    </row>
    <row r="26" spans="1:12" x14ac:dyDescent="0.25">
      <c r="A26" s="82" t="s">
        <v>101</v>
      </c>
      <c r="B26" s="83">
        <v>2</v>
      </c>
      <c r="C26" s="84">
        <v>4</v>
      </c>
      <c r="D26" s="84">
        <v>3</v>
      </c>
      <c r="E26" s="86">
        <v>56.5</v>
      </c>
      <c r="F26" s="87">
        <v>0</v>
      </c>
      <c r="G26" s="87">
        <v>116.5</v>
      </c>
      <c r="H26" s="14"/>
      <c r="I26" s="15"/>
      <c r="J26" s="14"/>
      <c r="K26" s="15"/>
      <c r="L26" s="15"/>
    </row>
    <row r="27" spans="1:12" x14ac:dyDescent="0.25">
      <c r="A27" s="90" t="s">
        <v>25</v>
      </c>
      <c r="B27" s="91">
        <v>32</v>
      </c>
      <c r="C27" s="92">
        <v>12</v>
      </c>
      <c r="D27" s="92">
        <v>87</v>
      </c>
      <c r="E27" s="94"/>
      <c r="F27" s="95"/>
      <c r="G27" s="95"/>
      <c r="H27" s="14"/>
      <c r="I27" s="14"/>
      <c r="J27" s="14"/>
      <c r="K27" s="15"/>
      <c r="L27" s="15"/>
    </row>
    <row r="28" spans="1:12" ht="13.5" customHeight="1" x14ac:dyDescent="0.25">
      <c r="A28" s="236" t="s">
        <v>195</v>
      </c>
      <c r="B28" s="236"/>
      <c r="C28" s="236"/>
      <c r="D28" s="236"/>
      <c r="E28" s="236"/>
      <c r="F28" s="236"/>
      <c r="G28" s="236"/>
    </row>
    <row r="29" spans="1:12" ht="21.75" hidden="1" customHeight="1" x14ac:dyDescent="0.25">
      <c r="A29" s="237"/>
      <c r="B29" s="237"/>
      <c r="C29" s="237"/>
      <c r="D29" s="237"/>
      <c r="E29" s="237"/>
      <c r="F29" s="237"/>
      <c r="G29" s="237"/>
    </row>
    <row r="32" spans="1:12" x14ac:dyDescent="0.25">
      <c r="B32" s="14"/>
      <c r="C32" s="14"/>
      <c r="D32" s="14"/>
      <c r="E32" s="15"/>
      <c r="F32" s="15"/>
      <c r="G32" s="15"/>
    </row>
    <row r="33" spans="2:7" x14ac:dyDescent="0.25">
      <c r="B33" s="14"/>
      <c r="C33" s="14"/>
      <c r="D33" s="14"/>
      <c r="E33" s="15"/>
      <c r="F33" s="15"/>
      <c r="G33" s="15"/>
    </row>
    <row r="34" spans="2:7" x14ac:dyDescent="0.25">
      <c r="B34" s="14"/>
      <c r="C34" s="14"/>
      <c r="D34" s="14"/>
      <c r="E34" s="15"/>
      <c r="F34" s="15"/>
      <c r="G34" s="15"/>
    </row>
    <row r="35" spans="2:7" x14ac:dyDescent="0.25">
      <c r="B35" s="14"/>
      <c r="C35" s="14"/>
      <c r="D35" s="14"/>
      <c r="E35" s="15"/>
      <c r="F35" s="15"/>
      <c r="G35" s="15"/>
    </row>
    <row r="36" spans="2:7" x14ac:dyDescent="0.25">
      <c r="B36" s="14"/>
      <c r="C36" s="14"/>
      <c r="D36" s="14"/>
      <c r="E36" s="15"/>
      <c r="F36" s="15"/>
      <c r="G36" s="15"/>
    </row>
    <row r="37" spans="2:7" x14ac:dyDescent="0.25">
      <c r="B37" s="14"/>
      <c r="C37" s="14"/>
      <c r="D37" s="14"/>
      <c r="E37" s="15"/>
      <c r="F37" s="15"/>
      <c r="G37" s="15"/>
    </row>
    <row r="38" spans="2:7" x14ac:dyDescent="0.25">
      <c r="B38" s="14"/>
      <c r="C38" s="14"/>
      <c r="D38" s="14"/>
      <c r="E38" s="15"/>
      <c r="F38" s="15"/>
      <c r="G38" s="15"/>
    </row>
    <row r="39" spans="2:7" x14ac:dyDescent="0.25">
      <c r="B39" s="14"/>
      <c r="C39" s="14"/>
      <c r="D39" s="14"/>
      <c r="E39" s="15"/>
      <c r="F39" s="15"/>
      <c r="G39" s="15"/>
    </row>
    <row r="40" spans="2:7" x14ac:dyDescent="0.25">
      <c r="B40" s="14"/>
      <c r="C40" s="14"/>
      <c r="D40" s="14"/>
      <c r="E40" s="15"/>
      <c r="F40" s="15"/>
      <c r="G40" s="15"/>
    </row>
    <row r="41" spans="2:7" x14ac:dyDescent="0.25">
      <c r="B41" s="14"/>
      <c r="C41" s="14"/>
      <c r="D41" s="14"/>
      <c r="E41" s="15"/>
      <c r="F41" s="15"/>
      <c r="G41" s="15"/>
    </row>
    <row r="42" spans="2:7" x14ac:dyDescent="0.25">
      <c r="B42" s="14"/>
      <c r="C42" s="14"/>
      <c r="D42" s="14"/>
      <c r="E42" s="15"/>
      <c r="F42" s="15"/>
      <c r="G42" s="15"/>
    </row>
    <row r="43" spans="2:7" x14ac:dyDescent="0.25">
      <c r="B43" s="14"/>
      <c r="C43" s="14"/>
      <c r="D43" s="14"/>
      <c r="E43" s="15"/>
      <c r="F43" s="15"/>
      <c r="G43" s="15"/>
    </row>
    <row r="44" spans="2:7" x14ac:dyDescent="0.25">
      <c r="B44" s="14"/>
      <c r="C44" s="14"/>
      <c r="D44" s="14"/>
      <c r="E44" s="15"/>
      <c r="F44" s="15"/>
      <c r="G44" s="15"/>
    </row>
    <row r="45" spans="2:7" x14ac:dyDescent="0.25">
      <c r="B45" s="14"/>
      <c r="C45" s="14"/>
      <c r="D45" s="14"/>
      <c r="E45" s="15"/>
      <c r="F45" s="15"/>
      <c r="G45" s="15"/>
    </row>
    <row r="46" spans="2:7" x14ac:dyDescent="0.25">
      <c r="B46" s="14"/>
      <c r="C46" s="14"/>
      <c r="D46" s="14"/>
      <c r="E46" s="15"/>
      <c r="F46" s="15"/>
      <c r="G46" s="15"/>
    </row>
    <row r="47" spans="2:7" x14ac:dyDescent="0.25">
      <c r="B47" s="14"/>
      <c r="C47" s="14"/>
      <c r="D47" s="14"/>
      <c r="E47" s="15"/>
      <c r="F47" s="15"/>
      <c r="G47" s="15"/>
    </row>
    <row r="48" spans="2:7" x14ac:dyDescent="0.25">
      <c r="B48" s="14"/>
      <c r="C48" s="14"/>
      <c r="D48" s="14"/>
      <c r="E48" s="15"/>
      <c r="F48" s="15"/>
      <c r="G48" s="15"/>
    </row>
    <row r="49" spans="2:7" x14ac:dyDescent="0.25">
      <c r="B49" s="14"/>
      <c r="C49" s="14"/>
      <c r="D49" s="14"/>
      <c r="E49" s="15"/>
      <c r="F49" s="15"/>
      <c r="G49" s="15"/>
    </row>
    <row r="50" spans="2:7" x14ac:dyDescent="0.25">
      <c r="B50" s="14"/>
      <c r="C50" s="14"/>
      <c r="D50" s="14"/>
      <c r="E50" s="15"/>
      <c r="F50" s="15"/>
      <c r="G50" s="15"/>
    </row>
    <row r="51" spans="2:7" x14ac:dyDescent="0.25">
      <c r="B51" s="14"/>
      <c r="C51" s="14"/>
      <c r="D51" s="14"/>
      <c r="E51" s="15"/>
      <c r="F51" s="15"/>
      <c r="G51" s="15"/>
    </row>
    <row r="52" spans="2:7" x14ac:dyDescent="0.25">
      <c r="B52" s="14"/>
      <c r="C52" s="14"/>
      <c r="D52" s="14"/>
      <c r="E52" s="15"/>
      <c r="F52" s="15"/>
      <c r="G52" s="15"/>
    </row>
    <row r="53" spans="2:7" x14ac:dyDescent="0.25">
      <c r="B53" s="14"/>
      <c r="C53" s="14"/>
      <c r="D53" s="14"/>
      <c r="E53" s="15"/>
      <c r="F53" s="15"/>
      <c r="G53" s="15"/>
    </row>
  </sheetData>
  <mergeCells count="4">
    <mergeCell ref="A4:A6"/>
    <mergeCell ref="E5:G5"/>
    <mergeCell ref="A28:G29"/>
    <mergeCell ref="E4:G4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N31"/>
  <sheetViews>
    <sheetView showGridLines="0" workbookViewId="0"/>
  </sheetViews>
  <sheetFormatPr defaultRowHeight="15" x14ac:dyDescent="0.25"/>
  <cols>
    <col min="1" max="1" width="42.140625" bestFit="1" customWidth="1"/>
    <col min="2" max="6" width="15.28515625" customWidth="1"/>
    <col min="7" max="14" width="13" customWidth="1"/>
  </cols>
  <sheetData>
    <row r="1" spans="1:13" x14ac:dyDescent="0.25">
      <c r="A1" s="46" t="s">
        <v>1</v>
      </c>
    </row>
    <row r="3" spans="1:13" ht="16.5" x14ac:dyDescent="0.3">
      <c r="A3" s="6" t="s">
        <v>162</v>
      </c>
      <c r="B3" s="2"/>
      <c r="C3" s="2"/>
      <c r="D3" s="2"/>
    </row>
    <row r="4" spans="1:13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x14ac:dyDescent="0.25">
      <c r="A5" s="6" t="s">
        <v>289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x14ac:dyDescent="0.25">
      <c r="A6" s="18"/>
      <c r="B6" s="27" t="s">
        <v>249</v>
      </c>
      <c r="C6" s="27" t="s">
        <v>151</v>
      </c>
      <c r="D6" s="14"/>
      <c r="E6" s="14"/>
      <c r="F6" s="14"/>
      <c r="G6" s="14"/>
      <c r="H6" s="14"/>
      <c r="I6" s="14"/>
      <c r="J6" s="14"/>
    </row>
    <row r="7" spans="1:13" x14ac:dyDescent="0.25">
      <c r="A7" s="17" t="s">
        <v>44</v>
      </c>
      <c r="B7" s="17">
        <v>30</v>
      </c>
      <c r="C7" s="17">
        <v>30</v>
      </c>
      <c r="D7" s="14"/>
      <c r="E7" s="14"/>
      <c r="F7" s="14"/>
    </row>
    <row r="8" spans="1:13" x14ac:dyDescent="0.25">
      <c r="A8" s="17" t="s">
        <v>45</v>
      </c>
      <c r="B8" s="17">
        <v>-6</v>
      </c>
      <c r="C8" s="17">
        <v>-9</v>
      </c>
      <c r="D8" s="14"/>
      <c r="E8" s="14"/>
      <c r="F8" s="14"/>
    </row>
    <row r="9" spans="1:13" x14ac:dyDescent="0.25">
      <c r="A9" s="17" t="s">
        <v>46</v>
      </c>
      <c r="B9" s="17">
        <v>10</v>
      </c>
      <c r="C9" s="17">
        <v>10</v>
      </c>
      <c r="D9" s="14"/>
      <c r="E9" s="14"/>
      <c r="F9" s="14"/>
    </row>
    <row r="10" spans="1:13" x14ac:dyDescent="0.25">
      <c r="A10" s="17" t="s">
        <v>47</v>
      </c>
      <c r="B10" s="17">
        <v>-245</v>
      </c>
      <c r="C10" s="17">
        <v>-245</v>
      </c>
      <c r="D10" s="14"/>
      <c r="E10" s="14"/>
      <c r="F10" s="14"/>
    </row>
    <row r="11" spans="1:13" x14ac:dyDescent="0.25">
      <c r="A11" s="17" t="s">
        <v>65</v>
      </c>
      <c r="B11" s="17">
        <v>157</v>
      </c>
      <c r="C11" s="17">
        <v>154</v>
      </c>
      <c r="D11" s="14"/>
      <c r="E11" s="14"/>
      <c r="F11" s="14"/>
    </row>
    <row r="12" spans="1:13" x14ac:dyDescent="0.25">
      <c r="A12" s="17" t="s">
        <v>48</v>
      </c>
      <c r="B12" s="17">
        <v>800</v>
      </c>
      <c r="C12" s="17">
        <v>733</v>
      </c>
      <c r="D12" s="14"/>
      <c r="E12" s="14"/>
      <c r="F12" s="14"/>
    </row>
    <row r="13" spans="1:13" x14ac:dyDescent="0.25">
      <c r="A13" s="17" t="s">
        <v>57</v>
      </c>
      <c r="B13" s="17">
        <v>815</v>
      </c>
      <c r="C13" s="17">
        <v>761</v>
      </c>
      <c r="D13" s="14"/>
      <c r="E13" s="14"/>
      <c r="F13" s="14"/>
    </row>
    <row r="14" spans="1:13" x14ac:dyDescent="0.25">
      <c r="A14" s="31"/>
      <c r="B14" s="31"/>
      <c r="C14" s="31"/>
    </row>
    <row r="16" spans="1:13" x14ac:dyDescent="0.25">
      <c r="A16" s="6" t="s">
        <v>290</v>
      </c>
    </row>
    <row r="17" spans="1:14" x14ac:dyDescent="0.25">
      <c r="A17" s="18"/>
      <c r="B17" s="212">
        <v>2016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4"/>
    </row>
    <row r="18" spans="1:14" x14ac:dyDescent="0.25">
      <c r="A18" s="18"/>
      <c r="B18" s="27" t="s">
        <v>29</v>
      </c>
      <c r="C18" s="27" t="s">
        <v>30</v>
      </c>
      <c r="D18" s="27" t="s">
        <v>31</v>
      </c>
      <c r="E18" s="27" t="s">
        <v>32</v>
      </c>
      <c r="F18" s="27" t="s">
        <v>33</v>
      </c>
      <c r="G18" s="27" t="s">
        <v>34</v>
      </c>
      <c r="H18" s="27" t="s">
        <v>35</v>
      </c>
      <c r="I18" s="27" t="s">
        <v>36</v>
      </c>
      <c r="J18" s="27" t="s">
        <v>37</v>
      </c>
      <c r="K18" s="27" t="s">
        <v>38</v>
      </c>
      <c r="L18" s="27" t="s">
        <v>39</v>
      </c>
      <c r="M18" s="27" t="s">
        <v>28</v>
      </c>
      <c r="N18" s="27" t="s">
        <v>43</v>
      </c>
    </row>
    <row r="19" spans="1:14" x14ac:dyDescent="0.25">
      <c r="A19" s="17" t="s">
        <v>57</v>
      </c>
      <c r="B19" s="29">
        <v>2.7</v>
      </c>
      <c r="C19" s="29">
        <v>4.7</v>
      </c>
      <c r="D19" s="29">
        <v>3.9</v>
      </c>
      <c r="E19" s="29">
        <v>3.1</v>
      </c>
      <c r="F19" s="29">
        <v>3</v>
      </c>
      <c r="G19" s="29">
        <v>3</v>
      </c>
      <c r="H19" s="29">
        <v>2.1</v>
      </c>
      <c r="I19" s="29">
        <v>2.2999999999999998</v>
      </c>
      <c r="J19" s="29">
        <v>2.5</v>
      </c>
      <c r="K19" s="29">
        <v>2.6</v>
      </c>
      <c r="L19" s="29">
        <v>2.7</v>
      </c>
      <c r="M19" s="29">
        <v>3.3</v>
      </c>
      <c r="N19" s="29">
        <v>3.5</v>
      </c>
    </row>
    <row r="20" spans="1:14" x14ac:dyDescent="0.25">
      <c r="A20" s="17" t="s">
        <v>48</v>
      </c>
      <c r="B20" s="29">
        <v>3.3</v>
      </c>
      <c r="C20" s="29">
        <v>3.1</v>
      </c>
      <c r="D20" s="29">
        <v>2.7</v>
      </c>
      <c r="E20" s="29">
        <v>2.7</v>
      </c>
      <c r="F20" s="29">
        <v>2.8</v>
      </c>
      <c r="G20" s="29">
        <v>2.7</v>
      </c>
      <c r="H20" s="29">
        <v>2.5</v>
      </c>
      <c r="I20" s="29">
        <v>2.6</v>
      </c>
      <c r="J20" s="29">
        <v>2.7</v>
      </c>
      <c r="K20" s="29">
        <v>2.6</v>
      </c>
      <c r="L20" s="29">
        <v>2.6</v>
      </c>
      <c r="M20" s="29">
        <v>3.1</v>
      </c>
      <c r="N20" s="29">
        <v>3.3</v>
      </c>
    </row>
    <row r="21" spans="1:14" x14ac:dyDescent="0.25">
      <c r="A21" s="17" t="s">
        <v>65</v>
      </c>
      <c r="B21" s="29">
        <v>1</v>
      </c>
      <c r="C21" s="29">
        <v>1</v>
      </c>
      <c r="D21" s="29">
        <v>1</v>
      </c>
      <c r="E21" s="29">
        <v>1</v>
      </c>
      <c r="F21" s="29">
        <v>1.2</v>
      </c>
      <c r="G21" s="29">
        <v>1.4</v>
      </c>
      <c r="H21" s="29">
        <v>1.8</v>
      </c>
      <c r="I21" s="29">
        <v>1.8</v>
      </c>
      <c r="J21" s="29">
        <v>1.9</v>
      </c>
      <c r="K21" s="29">
        <v>1.9</v>
      </c>
      <c r="L21" s="29">
        <v>1.9</v>
      </c>
      <c r="M21" s="29">
        <v>1.7</v>
      </c>
      <c r="N21" s="29">
        <v>0.7</v>
      </c>
    </row>
    <row r="22" spans="1:14" x14ac:dyDescent="0.25">
      <c r="A22" s="17" t="s">
        <v>47</v>
      </c>
      <c r="B22" s="29">
        <v>0</v>
      </c>
      <c r="C22" s="29">
        <v>0</v>
      </c>
      <c r="D22" s="29">
        <v>0</v>
      </c>
      <c r="E22" s="29">
        <v>0</v>
      </c>
      <c r="F22" s="29">
        <v>-0.3</v>
      </c>
      <c r="G22" s="29">
        <v>-0.5</v>
      </c>
      <c r="H22" s="29">
        <v>-1.6</v>
      </c>
      <c r="I22" s="29">
        <v>-1.5</v>
      </c>
      <c r="J22" s="29">
        <v>-1.3</v>
      </c>
      <c r="K22" s="29">
        <v>-1.2</v>
      </c>
      <c r="L22" s="29">
        <v>-1.1000000000000001</v>
      </c>
      <c r="M22" s="29">
        <v>-1</v>
      </c>
      <c r="N22" s="29">
        <v>-1</v>
      </c>
    </row>
    <row r="23" spans="1:14" x14ac:dyDescent="0.25">
      <c r="A23" s="17" t="s">
        <v>66</v>
      </c>
      <c r="B23" s="29">
        <v>-1.6</v>
      </c>
      <c r="C23" s="29">
        <v>0.6</v>
      </c>
      <c r="D23" s="29">
        <v>0.1</v>
      </c>
      <c r="E23" s="29">
        <v>-0.7</v>
      </c>
      <c r="F23" s="29">
        <v>-0.7</v>
      </c>
      <c r="G23" s="29">
        <v>-0.5</v>
      </c>
      <c r="H23" s="29">
        <v>-0.6</v>
      </c>
      <c r="I23" s="29">
        <v>-0.6</v>
      </c>
      <c r="J23" s="29">
        <v>-0.7</v>
      </c>
      <c r="K23" s="29">
        <v>-0.7</v>
      </c>
      <c r="L23" s="29">
        <v>-0.7</v>
      </c>
      <c r="M23" s="29">
        <v>-0.4</v>
      </c>
      <c r="N23" s="29">
        <v>0.5</v>
      </c>
    </row>
    <row r="24" spans="1:14" x14ac:dyDescent="0.25">
      <c r="B24" s="14"/>
      <c r="C24" s="14"/>
      <c r="D24" s="14"/>
      <c r="E24" s="14"/>
      <c r="F24" s="14"/>
    </row>
    <row r="25" spans="1:14" x14ac:dyDescent="0.25">
      <c r="A25" s="215" t="s">
        <v>163</v>
      </c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</row>
    <row r="26" spans="1:14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x14ac:dyDescent="0.2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x14ac:dyDescent="0.2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x14ac:dyDescent="0.25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x14ac:dyDescent="0.25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x14ac:dyDescent="0.25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</sheetData>
  <mergeCells count="2">
    <mergeCell ref="B17:N17"/>
    <mergeCell ref="A25:N25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X43"/>
  <sheetViews>
    <sheetView showGridLines="0" workbookViewId="0"/>
  </sheetViews>
  <sheetFormatPr defaultRowHeight="15" x14ac:dyDescent="0.25"/>
  <cols>
    <col min="1" max="1" width="42.7109375" customWidth="1"/>
    <col min="2" max="4" width="10.7109375" customWidth="1"/>
  </cols>
  <sheetData>
    <row r="1" spans="1:24" x14ac:dyDescent="0.25">
      <c r="A1" s="46" t="s">
        <v>1</v>
      </c>
    </row>
    <row r="3" spans="1:24" s="25" customFormat="1" ht="14.25" x14ac:dyDescent="0.25">
      <c r="A3" s="51" t="s">
        <v>280</v>
      </c>
    </row>
    <row r="4" spans="1:24" ht="15" customHeight="1" x14ac:dyDescent="0.25"/>
    <row r="5" spans="1:24" ht="15" customHeight="1" x14ac:dyDescent="0.25">
      <c r="A5" s="226" t="s">
        <v>4</v>
      </c>
      <c r="B5" s="169" t="s">
        <v>142</v>
      </c>
      <c r="C5" s="170" t="s">
        <v>143</v>
      </c>
      <c r="D5" s="239" t="s">
        <v>172</v>
      </c>
      <c r="E5" s="240"/>
      <c r="F5" s="240"/>
    </row>
    <row r="6" spans="1:24" x14ac:dyDescent="0.25">
      <c r="A6" s="227"/>
      <c r="B6" s="171">
        <v>2016</v>
      </c>
      <c r="C6" s="172" t="s">
        <v>255</v>
      </c>
      <c r="D6" s="173" t="s">
        <v>146</v>
      </c>
      <c r="E6" s="174" t="s">
        <v>147</v>
      </c>
      <c r="F6" s="174" t="s">
        <v>173</v>
      </c>
    </row>
    <row r="7" spans="1:24" x14ac:dyDescent="0.25">
      <c r="A7" s="7" t="s">
        <v>73</v>
      </c>
      <c r="B7" s="43">
        <v>24752</v>
      </c>
      <c r="C7" s="43">
        <v>25609</v>
      </c>
      <c r="D7" s="43">
        <v>856</v>
      </c>
      <c r="E7" s="175">
        <v>3.5</v>
      </c>
      <c r="F7" s="175">
        <v>3.5</v>
      </c>
      <c r="I7" s="14"/>
      <c r="J7" s="14"/>
      <c r="K7" s="14"/>
      <c r="L7" s="15"/>
      <c r="M7" s="15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24" x14ac:dyDescent="0.25">
      <c r="A8" s="9" t="s">
        <v>61</v>
      </c>
      <c r="B8" s="176">
        <v>24723</v>
      </c>
      <c r="C8" s="176">
        <v>25596</v>
      </c>
      <c r="D8" s="176">
        <v>873</v>
      </c>
      <c r="E8" s="11">
        <v>3.5</v>
      </c>
      <c r="F8" s="11">
        <v>3.5</v>
      </c>
      <c r="I8" s="14"/>
      <c r="J8" s="14"/>
      <c r="K8" s="14"/>
      <c r="L8" s="15"/>
      <c r="M8" s="15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4" x14ac:dyDescent="0.25">
      <c r="A9" s="12" t="s">
        <v>74</v>
      </c>
      <c r="B9" s="176">
        <v>999</v>
      </c>
      <c r="C9" s="176">
        <v>1006</v>
      </c>
      <c r="D9" s="176">
        <v>7</v>
      </c>
      <c r="E9" s="11">
        <v>0.7</v>
      </c>
      <c r="F9" s="11">
        <v>0</v>
      </c>
      <c r="I9" s="14"/>
      <c r="J9" s="14"/>
      <c r="K9" s="14"/>
      <c r="L9" s="15"/>
      <c r="M9" s="15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x14ac:dyDescent="0.25">
      <c r="A10" s="68" t="s">
        <v>75</v>
      </c>
      <c r="B10" s="176">
        <v>774</v>
      </c>
      <c r="C10" s="176">
        <v>797</v>
      </c>
      <c r="D10" s="176">
        <v>23</v>
      </c>
      <c r="E10" s="11">
        <v>3</v>
      </c>
      <c r="F10" s="11">
        <v>0.1</v>
      </c>
      <c r="I10" s="14"/>
      <c r="J10" s="14"/>
      <c r="K10" s="14"/>
      <c r="L10" s="15"/>
      <c r="M10" s="15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4" x14ac:dyDescent="0.25">
      <c r="A11" s="68" t="s">
        <v>76</v>
      </c>
      <c r="B11" s="176">
        <v>218</v>
      </c>
      <c r="C11" s="176">
        <v>209</v>
      </c>
      <c r="D11" s="176">
        <v>-9</v>
      </c>
      <c r="E11" s="11">
        <v>-4.0999999999999996</v>
      </c>
      <c r="F11" s="11">
        <v>0</v>
      </c>
      <c r="I11" s="14"/>
      <c r="J11" s="14"/>
      <c r="K11" s="14"/>
      <c r="L11" s="15"/>
      <c r="M11" s="15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 x14ac:dyDescent="0.25">
      <c r="A12" s="68" t="s">
        <v>77</v>
      </c>
      <c r="B12" s="176">
        <v>7</v>
      </c>
      <c r="C12" s="176">
        <v>0</v>
      </c>
      <c r="D12" s="176">
        <v>-7</v>
      </c>
      <c r="E12" s="11">
        <v>-100</v>
      </c>
      <c r="F12" s="11">
        <v>0</v>
      </c>
      <c r="I12" s="14"/>
      <c r="J12" s="14"/>
      <c r="K12" s="14"/>
      <c r="L12" s="15"/>
      <c r="M12" s="15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spans="1:24" x14ac:dyDescent="0.25">
      <c r="A13" s="12" t="s">
        <v>3</v>
      </c>
      <c r="B13" s="176">
        <v>14776</v>
      </c>
      <c r="C13" s="176">
        <v>15383</v>
      </c>
      <c r="D13" s="176">
        <v>607</v>
      </c>
      <c r="E13" s="11">
        <v>4.0999999999999996</v>
      </c>
      <c r="F13" s="11">
        <v>2.5</v>
      </c>
      <c r="I13" s="14"/>
      <c r="J13" s="14"/>
      <c r="K13" s="14"/>
      <c r="L13" s="15"/>
      <c r="M13" s="15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x14ac:dyDescent="0.25">
      <c r="A14" s="68" t="s">
        <v>3</v>
      </c>
      <c r="B14" s="176">
        <v>14769</v>
      </c>
      <c r="C14" s="176">
        <v>15383</v>
      </c>
      <c r="D14" s="176">
        <v>614</v>
      </c>
      <c r="E14" s="11">
        <v>4.2</v>
      </c>
      <c r="F14" s="11">
        <v>2.5</v>
      </c>
      <c r="I14" s="14"/>
      <c r="J14" s="14"/>
      <c r="K14" s="14"/>
      <c r="L14" s="15"/>
      <c r="M14" s="15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spans="1:24" x14ac:dyDescent="0.25">
      <c r="A15" s="68" t="s">
        <v>78</v>
      </c>
      <c r="B15" s="176">
        <v>7</v>
      </c>
      <c r="C15" s="176">
        <v>0</v>
      </c>
      <c r="D15" s="176">
        <v>-7</v>
      </c>
      <c r="E15" s="11">
        <v>-100</v>
      </c>
      <c r="F15" s="11">
        <v>0</v>
      </c>
      <c r="I15" s="14"/>
      <c r="J15" s="14"/>
      <c r="K15" s="14"/>
      <c r="L15" s="15"/>
      <c r="M15" s="15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 x14ac:dyDescent="0.25">
      <c r="A16" s="12" t="s">
        <v>79</v>
      </c>
      <c r="B16" s="176">
        <v>7872</v>
      </c>
      <c r="C16" s="176">
        <v>7779</v>
      </c>
      <c r="D16" s="176">
        <v>-93</v>
      </c>
      <c r="E16" s="11">
        <v>-1.2</v>
      </c>
      <c r="F16" s="11">
        <v>-0.4</v>
      </c>
      <c r="I16" s="14"/>
      <c r="J16" s="14"/>
      <c r="K16" s="14"/>
      <c r="L16" s="15"/>
      <c r="M16" s="15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x14ac:dyDescent="0.25">
      <c r="A17" s="68" t="s">
        <v>80</v>
      </c>
      <c r="B17" s="176">
        <v>6618</v>
      </c>
      <c r="C17" s="176">
        <v>6737</v>
      </c>
      <c r="D17" s="176">
        <v>119</v>
      </c>
      <c r="E17" s="11">
        <v>1.8</v>
      </c>
      <c r="F17" s="11">
        <v>0.5</v>
      </c>
      <c r="I17" s="14"/>
      <c r="J17" s="14"/>
      <c r="K17" s="14"/>
      <c r="L17" s="15"/>
      <c r="M17" s="15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x14ac:dyDescent="0.25">
      <c r="A18" s="68" t="s">
        <v>81</v>
      </c>
      <c r="B18" s="176">
        <v>650</v>
      </c>
      <c r="C18" s="176">
        <v>430</v>
      </c>
      <c r="D18" s="176">
        <v>-220</v>
      </c>
      <c r="E18" s="11">
        <v>-33.9</v>
      </c>
      <c r="F18" s="11">
        <v>-0.6</v>
      </c>
      <c r="I18" s="14"/>
      <c r="J18" s="14"/>
      <c r="K18" s="14"/>
      <c r="L18" s="15"/>
      <c r="M18" s="15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4" x14ac:dyDescent="0.25">
      <c r="A19" s="68" t="s">
        <v>82</v>
      </c>
      <c r="B19" s="176">
        <v>125</v>
      </c>
      <c r="C19" s="176">
        <v>126</v>
      </c>
      <c r="D19" s="176">
        <v>1</v>
      </c>
      <c r="E19" s="11">
        <v>0.9</v>
      </c>
      <c r="F19" s="11">
        <v>0</v>
      </c>
      <c r="I19" s="14"/>
      <c r="J19" s="14"/>
      <c r="K19" s="14"/>
      <c r="L19" s="15"/>
      <c r="M19" s="15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x14ac:dyDescent="0.25">
      <c r="A20" s="68" t="s">
        <v>83</v>
      </c>
      <c r="B20" s="176">
        <v>478</v>
      </c>
      <c r="C20" s="176">
        <v>476</v>
      </c>
      <c r="D20" s="176">
        <v>-3</v>
      </c>
      <c r="E20" s="11">
        <v>-0.6</v>
      </c>
      <c r="F20" s="11">
        <v>0</v>
      </c>
      <c r="I20" s="14"/>
      <c r="J20" s="14"/>
      <c r="K20" s="14"/>
      <c r="L20" s="15"/>
      <c r="M20" s="15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x14ac:dyDescent="0.25">
      <c r="A21" s="12" t="s">
        <v>84</v>
      </c>
      <c r="B21" s="176">
        <v>130</v>
      </c>
      <c r="C21" s="176">
        <v>149</v>
      </c>
      <c r="D21" s="176">
        <v>19</v>
      </c>
      <c r="E21" s="11">
        <v>14.7</v>
      </c>
      <c r="F21" s="11">
        <v>0.1</v>
      </c>
      <c r="I21" s="14"/>
      <c r="J21" s="14"/>
      <c r="K21" s="14"/>
      <c r="L21" s="15"/>
      <c r="M21" s="15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x14ac:dyDescent="0.25">
      <c r="A22" s="9" t="s">
        <v>56</v>
      </c>
      <c r="B22" s="176">
        <v>29</v>
      </c>
      <c r="C22" s="176">
        <v>12</v>
      </c>
      <c r="D22" s="176">
        <v>-17</v>
      </c>
      <c r="E22" s="11">
        <v>-57.6</v>
      </c>
      <c r="F22" s="11">
        <v>0</v>
      </c>
      <c r="I22" s="14"/>
      <c r="J22" s="14"/>
      <c r="K22" s="14"/>
      <c r="L22" s="15"/>
      <c r="M22" s="15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x14ac:dyDescent="0.25">
      <c r="A23" s="69" t="s">
        <v>85</v>
      </c>
      <c r="B23" s="70">
        <v>23220</v>
      </c>
      <c r="C23" s="70">
        <v>24518</v>
      </c>
      <c r="D23" s="70">
        <v>1298</v>
      </c>
      <c r="E23" s="8">
        <v>5.6</v>
      </c>
      <c r="F23" s="8">
        <v>5.6</v>
      </c>
      <c r="I23" s="14"/>
      <c r="J23" s="14"/>
      <c r="K23" s="14"/>
      <c r="L23" s="15"/>
      <c r="M23" s="15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x14ac:dyDescent="0.25">
      <c r="A24" s="9" t="s">
        <v>62</v>
      </c>
      <c r="B24" s="176">
        <v>23202</v>
      </c>
      <c r="C24" s="176">
        <v>24476</v>
      </c>
      <c r="D24" s="176">
        <v>1273</v>
      </c>
      <c r="E24" s="11">
        <v>5.5</v>
      </c>
      <c r="F24" s="11">
        <v>5.5</v>
      </c>
      <c r="I24" s="14"/>
      <c r="J24" s="14"/>
      <c r="K24" s="14"/>
      <c r="L24" s="15"/>
      <c r="M24" s="15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x14ac:dyDescent="0.25">
      <c r="A25" s="12" t="s">
        <v>86</v>
      </c>
      <c r="B25" s="176">
        <v>20052</v>
      </c>
      <c r="C25" s="176">
        <v>20739</v>
      </c>
      <c r="D25" s="176">
        <v>687</v>
      </c>
      <c r="E25" s="11">
        <v>3.4</v>
      </c>
      <c r="F25" s="11">
        <v>2.9</v>
      </c>
      <c r="I25" s="14"/>
      <c r="J25" s="14"/>
      <c r="K25" s="14"/>
      <c r="L25" s="15"/>
      <c r="M25" s="15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x14ac:dyDescent="0.25">
      <c r="A26" s="68" t="s">
        <v>13</v>
      </c>
      <c r="B26" s="176">
        <v>16124</v>
      </c>
      <c r="C26" s="176">
        <v>16632</v>
      </c>
      <c r="D26" s="176">
        <v>507</v>
      </c>
      <c r="E26" s="11">
        <v>3.1</v>
      </c>
      <c r="F26" s="11">
        <v>2.1</v>
      </c>
      <c r="I26" s="14"/>
      <c r="J26" s="14"/>
      <c r="K26" s="14"/>
      <c r="L26" s="15"/>
      <c r="M26" s="15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x14ac:dyDescent="0.25">
      <c r="A27" s="68" t="s">
        <v>51</v>
      </c>
      <c r="B27" s="176">
        <v>645</v>
      </c>
      <c r="C27" s="176">
        <v>695</v>
      </c>
      <c r="D27" s="176">
        <v>51</v>
      </c>
      <c r="E27" s="11">
        <v>7.9</v>
      </c>
      <c r="F27" s="11">
        <v>0.2</v>
      </c>
      <c r="I27" s="14"/>
      <c r="J27" s="14"/>
      <c r="K27" s="14"/>
      <c r="L27" s="15"/>
      <c r="M27" s="15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x14ac:dyDescent="0.25">
      <c r="A28" s="68" t="s">
        <v>87</v>
      </c>
      <c r="B28" s="176">
        <v>467</v>
      </c>
      <c r="C28" s="176">
        <v>440</v>
      </c>
      <c r="D28" s="176">
        <v>-27</v>
      </c>
      <c r="E28" s="11">
        <v>-5.8</v>
      </c>
      <c r="F28" s="11">
        <v>-0.1</v>
      </c>
      <c r="I28" s="14"/>
      <c r="J28" s="14"/>
      <c r="K28" s="14"/>
      <c r="L28" s="15"/>
      <c r="M28" s="15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x14ac:dyDescent="0.25">
      <c r="A29" s="68" t="s">
        <v>88</v>
      </c>
      <c r="B29" s="176">
        <v>1510</v>
      </c>
      <c r="C29" s="176">
        <v>1467</v>
      </c>
      <c r="D29" s="176">
        <v>-43</v>
      </c>
      <c r="E29" s="11">
        <v>-2.8</v>
      </c>
      <c r="F29" s="11">
        <v>-0.2</v>
      </c>
      <c r="I29" s="14"/>
      <c r="J29" s="14"/>
      <c r="K29" s="14"/>
      <c r="L29" s="15"/>
      <c r="M29" s="15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x14ac:dyDescent="0.25">
      <c r="A30" s="68" t="s">
        <v>89</v>
      </c>
      <c r="B30" s="176">
        <v>203</v>
      </c>
      <c r="C30" s="176">
        <v>231</v>
      </c>
      <c r="D30" s="176">
        <v>27</v>
      </c>
      <c r="E30" s="11">
        <v>13.5</v>
      </c>
      <c r="F30" s="11">
        <v>0.1</v>
      </c>
      <c r="I30" s="14"/>
      <c r="J30" s="14"/>
      <c r="K30" s="14"/>
      <c r="L30" s="15"/>
      <c r="M30" s="15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x14ac:dyDescent="0.25">
      <c r="A31" s="68" t="s">
        <v>14</v>
      </c>
      <c r="B31" s="176">
        <v>335</v>
      </c>
      <c r="C31" s="176">
        <v>379</v>
      </c>
      <c r="D31" s="176">
        <v>44</v>
      </c>
      <c r="E31" s="11">
        <v>13.2</v>
      </c>
      <c r="F31" s="11">
        <v>0.2</v>
      </c>
      <c r="I31" s="14"/>
      <c r="J31" s="14"/>
      <c r="K31" s="14"/>
      <c r="L31" s="15"/>
      <c r="M31" s="15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x14ac:dyDescent="0.25">
      <c r="A32" s="68" t="s">
        <v>90</v>
      </c>
      <c r="B32" s="176">
        <v>768</v>
      </c>
      <c r="C32" s="176">
        <v>895</v>
      </c>
      <c r="D32" s="176">
        <v>127</v>
      </c>
      <c r="E32" s="11">
        <v>16.5</v>
      </c>
      <c r="F32" s="11">
        <v>0.6</v>
      </c>
      <c r="I32" s="14"/>
      <c r="J32" s="14"/>
      <c r="K32" s="14"/>
      <c r="L32" s="15"/>
      <c r="M32" s="15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x14ac:dyDescent="0.25">
      <c r="A33" s="12" t="s">
        <v>15</v>
      </c>
      <c r="B33" s="176">
        <v>1656</v>
      </c>
      <c r="C33" s="176">
        <v>1832</v>
      </c>
      <c r="D33" s="176">
        <v>176</v>
      </c>
      <c r="E33" s="11">
        <v>10.6</v>
      </c>
      <c r="F33" s="11">
        <v>0.8</v>
      </c>
      <c r="I33" s="14"/>
      <c r="J33" s="14"/>
      <c r="K33" s="14"/>
      <c r="L33" s="15"/>
      <c r="M33" s="15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x14ac:dyDescent="0.25">
      <c r="A34" s="12" t="s">
        <v>91</v>
      </c>
      <c r="B34" s="176">
        <v>56</v>
      </c>
      <c r="C34" s="176">
        <v>128</v>
      </c>
      <c r="D34" s="176">
        <v>72</v>
      </c>
      <c r="E34" s="11">
        <v>128.1</v>
      </c>
      <c r="F34" s="11">
        <v>0.7</v>
      </c>
      <c r="I34" s="14"/>
      <c r="J34" s="14"/>
      <c r="K34" s="14"/>
      <c r="L34" s="15"/>
      <c r="M34" s="15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x14ac:dyDescent="0.25">
      <c r="A35" s="12" t="s">
        <v>92</v>
      </c>
      <c r="B35" s="176">
        <v>528</v>
      </c>
      <c r="C35" s="176">
        <v>524</v>
      </c>
      <c r="D35" s="176">
        <v>-5</v>
      </c>
      <c r="E35" s="11">
        <v>-0.9</v>
      </c>
      <c r="F35" s="11">
        <v>0</v>
      </c>
      <c r="I35" s="14"/>
      <c r="J35" s="14"/>
      <c r="K35" s="14"/>
      <c r="L35" s="15"/>
      <c r="M35" s="15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x14ac:dyDescent="0.25">
      <c r="A36" s="9" t="s">
        <v>16</v>
      </c>
      <c r="B36" s="177">
        <v>17</v>
      </c>
      <c r="C36" s="177">
        <v>42</v>
      </c>
      <c r="D36" s="177">
        <v>24</v>
      </c>
      <c r="E36" s="13">
        <v>139.9</v>
      </c>
      <c r="F36" s="13">
        <v>0.2</v>
      </c>
      <c r="I36" s="14"/>
      <c r="J36" s="14"/>
      <c r="K36" s="14"/>
      <c r="L36" s="15"/>
      <c r="M36" s="15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x14ac:dyDescent="0.25">
      <c r="A37" s="178" t="s">
        <v>93</v>
      </c>
      <c r="B37" s="179">
        <v>1532</v>
      </c>
      <c r="C37" s="179">
        <v>1091</v>
      </c>
      <c r="D37" s="179">
        <v>-441</v>
      </c>
      <c r="E37" s="207" t="s">
        <v>17</v>
      </c>
      <c r="F37" s="207" t="s">
        <v>17</v>
      </c>
      <c r="H37" s="14"/>
      <c r="I37" s="14"/>
      <c r="J37" s="14"/>
      <c r="K37" s="14"/>
      <c r="L37" s="15"/>
      <c r="M37" s="15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5.75" thickBot="1" x14ac:dyDescent="0.3">
      <c r="A38" s="180"/>
      <c r="B38" s="181"/>
      <c r="C38" s="181"/>
      <c r="D38" s="182"/>
      <c r="E38" s="183"/>
      <c r="F38" s="183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x14ac:dyDescent="0.25"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5.75" x14ac:dyDescent="0.25">
      <c r="A40" s="241" t="s">
        <v>174</v>
      </c>
      <c r="B40" s="241"/>
      <c r="C40" s="241"/>
      <c r="D40" s="241"/>
      <c r="E40" s="241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x14ac:dyDescent="0.25"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x14ac:dyDescent="0.25"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5" customHeight="1" x14ac:dyDescent="0.25"/>
  </sheetData>
  <mergeCells count="3">
    <mergeCell ref="A5:A6"/>
    <mergeCell ref="D5:F5"/>
    <mergeCell ref="A40:E40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O54"/>
  <sheetViews>
    <sheetView showGridLines="0" topLeftCell="C1" zoomScaleNormal="100" zoomScaleSheetLayoutView="100" workbookViewId="0">
      <selection activeCell="D1" sqref="D1"/>
    </sheetView>
  </sheetViews>
  <sheetFormatPr defaultRowHeight="15" outlineLevelCol="1" x14ac:dyDescent="0.25"/>
  <cols>
    <col min="1" max="1" width="2.140625" hidden="1" customWidth="1" outlineLevel="1"/>
    <col min="2" max="2" width="9.140625" hidden="1" customWidth="1" outlineLevel="1"/>
    <col min="3" max="3" width="2.140625" customWidth="1" collapsed="1"/>
    <col min="4" max="4" width="39.42578125" customWidth="1"/>
    <col min="5" max="6" width="10.7109375" customWidth="1"/>
    <col min="7" max="7" width="8.28515625" customWidth="1"/>
    <col min="8" max="8" width="8.42578125" customWidth="1"/>
    <col min="9" max="9" width="8.7109375" customWidth="1"/>
  </cols>
  <sheetData>
    <row r="1" spans="1:15" x14ac:dyDescent="0.25">
      <c r="D1" s="46" t="s">
        <v>1</v>
      </c>
    </row>
    <row r="3" spans="1:15" x14ac:dyDescent="0.25">
      <c r="D3" s="6" t="s">
        <v>243</v>
      </c>
      <c r="E3" s="14"/>
      <c r="F3" s="122"/>
      <c r="G3" s="14"/>
      <c r="H3" s="14"/>
      <c r="I3" s="14"/>
    </row>
    <row r="4" spans="1:15" x14ac:dyDescent="0.25">
      <c r="D4" s="243" t="s">
        <v>4</v>
      </c>
      <c r="E4" s="123" t="s">
        <v>142</v>
      </c>
      <c r="F4" s="124" t="s">
        <v>143</v>
      </c>
      <c r="G4" s="242" t="s">
        <v>196</v>
      </c>
      <c r="H4" s="242"/>
      <c r="I4" s="242"/>
    </row>
    <row r="5" spans="1:15" ht="34.5" customHeight="1" x14ac:dyDescent="0.25">
      <c r="B5" s="125" t="s">
        <v>144</v>
      </c>
      <c r="D5" s="244"/>
      <c r="E5" s="126" t="s">
        <v>197</v>
      </c>
      <c r="F5" s="127" t="s">
        <v>198</v>
      </c>
      <c r="G5" s="16" t="s">
        <v>146</v>
      </c>
      <c r="H5" s="16" t="s">
        <v>147</v>
      </c>
      <c r="I5" s="16" t="s">
        <v>173</v>
      </c>
    </row>
    <row r="6" spans="1:15" ht="15" customHeight="1" x14ac:dyDescent="0.25">
      <c r="A6" s="121" t="s">
        <v>141</v>
      </c>
      <c r="B6" t="s">
        <v>149</v>
      </c>
      <c r="D6" s="76" t="str">
        <f>+[2]Tableau_Bord!D25</f>
        <v>RECEITA EFETIVA</v>
      </c>
      <c r="E6" s="78">
        <v>9790</v>
      </c>
      <c r="F6" s="79">
        <v>9800</v>
      </c>
      <c r="G6" s="79">
        <v>10</v>
      </c>
      <c r="H6" s="81">
        <v>0.1</v>
      </c>
      <c r="I6" s="81">
        <v>0.1</v>
      </c>
      <c r="K6" s="14"/>
      <c r="L6" s="14"/>
      <c r="M6" s="14"/>
      <c r="N6" s="15"/>
      <c r="O6" s="15"/>
    </row>
    <row r="7" spans="1:15" ht="15" customHeight="1" x14ac:dyDescent="0.25">
      <c r="A7" s="121" t="s">
        <v>141</v>
      </c>
      <c r="B7" t="s">
        <v>149</v>
      </c>
      <c r="D7" s="82" t="str">
        <f>+[2]Tableau_Bord!D26</f>
        <v>Contribuições para a CGA</v>
      </c>
      <c r="E7" s="84">
        <v>4058</v>
      </c>
      <c r="F7" s="85">
        <v>3908</v>
      </c>
      <c r="G7" s="85">
        <v>-150</v>
      </c>
      <c r="H7" s="87">
        <v>-3.7</v>
      </c>
      <c r="I7" s="87">
        <v>-1.5</v>
      </c>
      <c r="K7" s="14"/>
      <c r="L7" s="14"/>
      <c r="M7" s="14"/>
      <c r="N7" s="15"/>
      <c r="O7" s="15"/>
    </row>
    <row r="8" spans="1:15" ht="15" customHeight="1" x14ac:dyDescent="0.25">
      <c r="A8" s="121"/>
      <c r="D8" s="88" t="str">
        <f>+[2]Tableau_Bord!D27</f>
        <v>Quotas e Contribuições</v>
      </c>
      <c r="E8" s="84">
        <v>3946</v>
      </c>
      <c r="F8" s="85">
        <v>3809</v>
      </c>
      <c r="G8" s="85">
        <v>-137</v>
      </c>
      <c r="H8" s="87">
        <v>-3.5</v>
      </c>
      <c r="I8" s="87">
        <v>-1.4</v>
      </c>
      <c r="K8" s="14"/>
      <c r="L8" s="14"/>
      <c r="M8" s="14"/>
      <c r="N8" s="15"/>
      <c r="O8" s="15"/>
    </row>
    <row r="9" spans="1:15" ht="15" customHeight="1" x14ac:dyDescent="0.25">
      <c r="A9" s="121" t="s">
        <v>141</v>
      </c>
      <c r="B9" s="128" t="s">
        <v>150</v>
      </c>
      <c r="D9" s="88" t="str">
        <f>+[2]Tableau_Bord!D28</f>
        <v>Contribuição Extraordinária de Solidariedade</v>
      </c>
      <c r="E9" s="84">
        <v>13</v>
      </c>
      <c r="F9" s="85">
        <v>0</v>
      </c>
      <c r="G9" s="85">
        <v>-13</v>
      </c>
      <c r="H9" s="87">
        <v>-100</v>
      </c>
      <c r="I9" s="87">
        <v>-0.1</v>
      </c>
      <c r="K9" s="14"/>
      <c r="L9" s="14"/>
      <c r="M9" s="14"/>
      <c r="N9" s="15"/>
      <c r="O9" s="15"/>
    </row>
    <row r="10" spans="1:15" ht="15" customHeight="1" x14ac:dyDescent="0.25">
      <c r="A10" s="121" t="s">
        <v>141</v>
      </c>
      <c r="B10" s="121" t="s">
        <v>26</v>
      </c>
      <c r="D10" s="88" t="str">
        <f>+[2]Tableau_Bord!D29</f>
        <v>Compensação por pagamento de pensões</v>
      </c>
      <c r="E10" s="129">
        <v>99</v>
      </c>
      <c r="F10" s="85">
        <v>99</v>
      </c>
      <c r="G10" s="85">
        <v>0</v>
      </c>
      <c r="H10" s="87">
        <v>-0.3</v>
      </c>
      <c r="I10" s="87">
        <v>0</v>
      </c>
      <c r="K10" s="14"/>
      <c r="L10" s="14"/>
      <c r="M10" s="14"/>
      <c r="N10" s="15"/>
      <c r="O10" s="15"/>
    </row>
    <row r="11" spans="1:15" ht="15" customHeight="1" x14ac:dyDescent="0.25">
      <c r="A11" s="121" t="s">
        <v>141</v>
      </c>
      <c r="B11" s="128" t="s">
        <v>150</v>
      </c>
      <c r="D11" s="82" t="str">
        <f>+[2]Tableau_Bord!D30</f>
        <v>Transferências correntes - das quais:</v>
      </c>
      <c r="E11" s="84">
        <v>5465</v>
      </c>
      <c r="F11" s="85">
        <v>5579</v>
      </c>
      <c r="G11" s="85">
        <v>115</v>
      </c>
      <c r="H11" s="87">
        <v>2.1</v>
      </c>
      <c r="I11" s="87">
        <v>1.2</v>
      </c>
      <c r="K11" s="14"/>
      <c r="L11" s="14"/>
      <c r="M11" s="14"/>
      <c r="N11" s="15"/>
      <c r="O11" s="15"/>
    </row>
    <row r="12" spans="1:15" ht="15" customHeight="1" x14ac:dyDescent="0.25">
      <c r="A12" s="121" t="s">
        <v>141</v>
      </c>
      <c r="B12" t="s">
        <v>149</v>
      </c>
      <c r="D12" s="88" t="str">
        <f>+[2]Tableau_Bord!D31</f>
        <v>Transferências do OE</v>
      </c>
      <c r="E12" s="84">
        <v>4926</v>
      </c>
      <c r="F12" s="85">
        <v>5047</v>
      </c>
      <c r="G12" s="85">
        <v>121</v>
      </c>
      <c r="H12" s="87">
        <v>2.4</v>
      </c>
      <c r="I12" s="87">
        <v>1.2</v>
      </c>
      <c r="K12" s="14"/>
      <c r="L12" s="14"/>
      <c r="M12" s="14"/>
      <c r="N12" s="15"/>
      <c r="O12" s="15"/>
    </row>
    <row r="13" spans="1:15" ht="15" customHeight="1" x14ac:dyDescent="0.25">
      <c r="A13" s="121" t="s">
        <v>141</v>
      </c>
      <c r="B13" t="s">
        <v>149</v>
      </c>
      <c r="D13" s="89" t="str">
        <f>+[2]Tableau_Bord!D32</f>
        <v>Comparticipação do OE</v>
      </c>
      <c r="E13" s="84">
        <v>4663</v>
      </c>
      <c r="F13" s="85">
        <v>4784</v>
      </c>
      <c r="G13" s="85">
        <v>121</v>
      </c>
      <c r="H13" s="87">
        <v>2.6</v>
      </c>
      <c r="I13" s="87">
        <v>1.2</v>
      </c>
      <c r="K13" s="14"/>
      <c r="L13" s="14"/>
      <c r="M13" s="14"/>
      <c r="N13" s="15"/>
      <c r="O13" s="15"/>
    </row>
    <row r="14" spans="1:15" ht="15" customHeight="1" x14ac:dyDescent="0.25">
      <c r="A14" s="121" t="s">
        <v>141</v>
      </c>
      <c r="B14" s="128" t="s">
        <v>150</v>
      </c>
      <c r="D14" s="89" t="str">
        <f>+[2]Tableau_Bord!D33</f>
        <v>Compensação por pagamento de pensões</v>
      </c>
      <c r="E14" s="84">
        <v>263</v>
      </c>
      <c r="F14" s="85">
        <v>262</v>
      </c>
      <c r="G14" s="85">
        <v>-1</v>
      </c>
      <c r="H14" s="87">
        <v>-0.2</v>
      </c>
      <c r="I14" s="87">
        <v>0</v>
      </c>
      <c r="K14" s="14"/>
      <c r="L14" s="14"/>
      <c r="M14" s="14"/>
      <c r="N14" s="15"/>
      <c r="O14" s="15"/>
    </row>
    <row r="15" spans="1:15" ht="15" customHeight="1" x14ac:dyDescent="0.25">
      <c r="A15" s="121" t="s">
        <v>141</v>
      </c>
      <c r="B15" s="128" t="s">
        <v>150</v>
      </c>
      <c r="D15" s="88" t="str">
        <f>+[2]Tableau_Bord!D34</f>
        <v>Transferências da Seg. Social</v>
      </c>
      <c r="E15" s="84">
        <v>528</v>
      </c>
      <c r="F15" s="85">
        <v>524</v>
      </c>
      <c r="G15" s="85">
        <v>-5</v>
      </c>
      <c r="H15" s="87">
        <v>-0.9</v>
      </c>
      <c r="I15" s="87">
        <v>0</v>
      </c>
      <c r="K15" s="14"/>
      <c r="L15" s="14"/>
      <c r="M15" s="14"/>
      <c r="N15" s="15"/>
      <c r="O15" s="15"/>
    </row>
    <row r="16" spans="1:15" ht="15" customHeight="1" x14ac:dyDescent="0.25">
      <c r="A16" s="121" t="s">
        <v>141</v>
      </c>
      <c r="B16" t="s">
        <v>149</v>
      </c>
      <c r="D16" s="82" t="str">
        <f>+[2]Tableau_Bord!D35</f>
        <v>Outras receitas correntes</v>
      </c>
      <c r="E16" s="84">
        <v>268</v>
      </c>
      <c r="F16" s="85">
        <v>313</v>
      </c>
      <c r="G16" s="85">
        <v>45</v>
      </c>
      <c r="H16" s="87">
        <v>16.899999999999999</v>
      </c>
      <c r="I16" s="87">
        <v>0.5</v>
      </c>
      <c r="K16" s="14"/>
      <c r="L16" s="14"/>
      <c r="M16" s="14"/>
      <c r="N16" s="15"/>
      <c r="O16" s="15"/>
    </row>
    <row r="17" spans="1:15" ht="15" customHeight="1" x14ac:dyDescent="0.25">
      <c r="A17" s="121" t="s">
        <v>141</v>
      </c>
      <c r="B17" t="s">
        <v>149</v>
      </c>
      <c r="D17" s="82" t="str">
        <f>+[2]Tableau_Bord!D36</f>
        <v>Receita de Capital</v>
      </c>
      <c r="E17" s="84">
        <v>0</v>
      </c>
      <c r="F17" s="85">
        <v>0</v>
      </c>
      <c r="G17" s="85">
        <v>0</v>
      </c>
      <c r="H17" s="87" t="s">
        <v>17</v>
      </c>
      <c r="I17" s="87" t="s">
        <v>17</v>
      </c>
      <c r="K17" s="14"/>
      <c r="L17" s="14"/>
      <c r="M17" s="14"/>
      <c r="N17" s="15"/>
      <c r="O17" s="15"/>
    </row>
    <row r="18" spans="1:15" ht="15" customHeight="1" x14ac:dyDescent="0.25">
      <c r="A18" s="121" t="s">
        <v>141</v>
      </c>
      <c r="B18" t="s">
        <v>149</v>
      </c>
      <c r="D18" s="76" t="str">
        <f>+[2]Tableau_Bord!D37</f>
        <v>DESPESA EFETIVA - da qual:</v>
      </c>
      <c r="E18" s="78">
        <v>9703</v>
      </c>
      <c r="F18" s="79">
        <v>9797</v>
      </c>
      <c r="G18" s="79">
        <v>94</v>
      </c>
      <c r="H18" s="81">
        <v>1</v>
      </c>
      <c r="I18" s="87">
        <v>1</v>
      </c>
      <c r="K18" s="14"/>
      <c r="L18" s="14"/>
      <c r="M18" s="14"/>
      <c r="N18" s="15"/>
      <c r="O18" s="15"/>
    </row>
    <row r="19" spans="1:15" ht="15" customHeight="1" x14ac:dyDescent="0.25">
      <c r="A19" s="121" t="s">
        <v>148</v>
      </c>
      <c r="B19" t="s">
        <v>149</v>
      </c>
      <c r="D19" s="82" t="str">
        <f>+[2]Tableau_Bord!D38</f>
        <v>Transferências Correntes - das quais:</v>
      </c>
      <c r="E19" s="84">
        <v>9671</v>
      </c>
      <c r="F19" s="85">
        <v>9756</v>
      </c>
      <c r="G19" s="85">
        <v>85</v>
      </c>
      <c r="H19" s="87">
        <v>0.9</v>
      </c>
      <c r="I19" s="87">
        <v>0.9</v>
      </c>
      <c r="K19" s="14"/>
      <c r="L19" s="14"/>
      <c r="M19" s="14"/>
      <c r="N19" s="15"/>
      <c r="O19" s="15"/>
    </row>
    <row r="20" spans="1:15" ht="15" customHeight="1" x14ac:dyDescent="0.25">
      <c r="A20" s="121" t="s">
        <v>148</v>
      </c>
      <c r="B20" t="s">
        <v>149</v>
      </c>
      <c r="D20" s="88" t="str">
        <f>+[2]Tableau_Bord!D39</f>
        <v>Transf. para as Famílias</v>
      </c>
      <c r="E20" s="84">
        <v>9524</v>
      </c>
      <c r="F20" s="85">
        <v>9607</v>
      </c>
      <c r="G20" s="85">
        <v>82</v>
      </c>
      <c r="H20" s="87">
        <v>0.9</v>
      </c>
      <c r="I20" s="87">
        <v>0.8</v>
      </c>
      <c r="K20" s="14"/>
      <c r="L20" s="14"/>
      <c r="M20" s="14"/>
      <c r="N20" s="15"/>
      <c r="O20" s="15"/>
    </row>
    <row r="21" spans="1:15" ht="15" customHeight="1" x14ac:dyDescent="0.25">
      <c r="A21" s="121" t="s">
        <v>148</v>
      </c>
      <c r="B21" t="s">
        <v>149</v>
      </c>
      <c r="D21" s="89" t="str">
        <f>+[2]Tableau_Bord!D40</f>
        <v>Pensões e Abonos - Resp. CGA</v>
      </c>
      <c r="E21" s="84">
        <v>8645</v>
      </c>
      <c r="F21" s="85">
        <v>8724</v>
      </c>
      <c r="G21" s="85">
        <v>78</v>
      </c>
      <c r="H21" s="87">
        <v>0.9</v>
      </c>
      <c r="I21" s="87">
        <v>0.8</v>
      </c>
      <c r="K21" s="14"/>
      <c r="L21" s="14"/>
      <c r="M21" s="14"/>
      <c r="N21" s="15"/>
      <c r="O21" s="15"/>
    </row>
    <row r="22" spans="1:15" ht="15" customHeight="1" x14ac:dyDescent="0.25">
      <c r="A22" s="121" t="s">
        <v>148</v>
      </c>
      <c r="B22" s="128" t="s">
        <v>150</v>
      </c>
      <c r="D22" s="89" t="str">
        <f>+[2]Tableau_Bord!D41</f>
        <v>Pensões e Abonos - Resp. OE</v>
      </c>
      <c r="E22" s="84">
        <v>261</v>
      </c>
      <c r="F22" s="85">
        <v>260</v>
      </c>
      <c r="G22" s="85">
        <v>-1</v>
      </c>
      <c r="H22" s="87">
        <v>-0.4</v>
      </c>
      <c r="I22" s="87">
        <v>0</v>
      </c>
      <c r="K22" s="14"/>
      <c r="L22" s="14"/>
      <c r="M22" s="14"/>
      <c r="N22" s="15"/>
      <c r="O22" s="15"/>
    </row>
    <row r="23" spans="1:15" ht="15" customHeight="1" x14ac:dyDescent="0.25">
      <c r="A23" s="121" t="s">
        <v>148</v>
      </c>
      <c r="B23" s="128" t="s">
        <v>150</v>
      </c>
      <c r="D23" s="89" t="str">
        <f>+[2]Tableau_Bord!D42</f>
        <v>Pensões e Abonos - Resp. Outras Entidades</v>
      </c>
      <c r="E23" s="84">
        <v>618</v>
      </c>
      <c r="F23" s="85">
        <v>623</v>
      </c>
      <c r="G23" s="85">
        <v>5</v>
      </c>
      <c r="H23" s="87">
        <v>0.8</v>
      </c>
      <c r="I23" s="87">
        <v>0.1</v>
      </c>
      <c r="K23" s="14"/>
      <c r="L23" s="14"/>
      <c r="M23" s="14"/>
      <c r="N23" s="15"/>
      <c r="O23" s="15"/>
    </row>
    <row r="24" spans="1:15" ht="15" customHeight="1" x14ac:dyDescent="0.25">
      <c r="A24" s="121" t="s">
        <v>148</v>
      </c>
      <c r="B24" s="128" t="s">
        <v>150</v>
      </c>
      <c r="D24" s="88" t="s">
        <v>199</v>
      </c>
      <c r="E24" s="84">
        <v>145</v>
      </c>
      <c r="F24" s="85">
        <v>149</v>
      </c>
      <c r="G24" s="85">
        <v>3</v>
      </c>
      <c r="H24" s="87">
        <v>2.2999999999999998</v>
      </c>
      <c r="I24" s="87">
        <v>0</v>
      </c>
      <c r="K24" s="14"/>
      <c r="L24" s="14"/>
      <c r="M24" s="14"/>
      <c r="N24" s="15"/>
      <c r="O24" s="15"/>
    </row>
    <row r="25" spans="1:15" ht="15" customHeight="1" x14ac:dyDescent="0.25">
      <c r="A25" s="121" t="s">
        <v>148</v>
      </c>
      <c r="B25" t="s">
        <v>149</v>
      </c>
      <c r="D25" s="82" t="str">
        <f>+[2]Tableau_Bord!D44</f>
        <v>Outras despesas correntes</v>
      </c>
      <c r="E25" s="84">
        <v>3</v>
      </c>
      <c r="F25" s="85">
        <v>4</v>
      </c>
      <c r="G25" s="85">
        <v>1</v>
      </c>
      <c r="H25" s="87">
        <v>38.4</v>
      </c>
      <c r="I25" s="87">
        <v>0</v>
      </c>
      <c r="K25" s="14"/>
      <c r="L25" s="14"/>
      <c r="M25" s="14"/>
      <c r="N25" s="15"/>
      <c r="O25" s="15"/>
    </row>
    <row r="26" spans="1:15" ht="15" customHeight="1" x14ac:dyDescent="0.25">
      <c r="A26" s="121" t="s">
        <v>148</v>
      </c>
      <c r="B26" t="s">
        <v>149</v>
      </c>
      <c r="D26" s="90" t="str">
        <f>+[2]Tableau_Bord!D45</f>
        <v>SALDO GLOBAL</v>
      </c>
      <c r="E26" s="92">
        <v>87</v>
      </c>
      <c r="F26" s="93">
        <v>3</v>
      </c>
      <c r="G26" s="93">
        <v>-84</v>
      </c>
      <c r="H26" s="95"/>
      <c r="I26" s="95"/>
      <c r="K26" s="14"/>
      <c r="L26" s="14"/>
      <c r="M26" s="14"/>
      <c r="N26" s="15"/>
      <c r="O26" s="15"/>
    </row>
    <row r="27" spans="1:15" x14ac:dyDescent="0.25">
      <c r="D27" s="35" t="s">
        <v>242</v>
      </c>
      <c r="F27" s="14"/>
      <c r="G27" s="14"/>
      <c r="H27" s="14"/>
      <c r="I27" s="14"/>
    </row>
    <row r="30" spans="1:15" x14ac:dyDescent="0.25">
      <c r="E30" s="14"/>
      <c r="F30" s="14"/>
      <c r="G30" s="14"/>
      <c r="H30" s="15"/>
      <c r="I30" s="15"/>
    </row>
    <row r="31" spans="1:15" x14ac:dyDescent="0.25">
      <c r="E31" s="14"/>
      <c r="F31" s="14"/>
      <c r="G31" s="14"/>
      <c r="H31" s="15"/>
      <c r="I31" s="15"/>
    </row>
    <row r="32" spans="1:15" x14ac:dyDescent="0.25">
      <c r="E32" s="14"/>
      <c r="F32" s="14"/>
      <c r="G32" s="14"/>
      <c r="H32" s="15"/>
      <c r="I32" s="15"/>
    </row>
    <row r="33" spans="5:9" x14ac:dyDescent="0.25">
      <c r="E33" s="14"/>
      <c r="F33" s="14"/>
      <c r="G33" s="14"/>
      <c r="H33" s="15"/>
      <c r="I33" s="15"/>
    </row>
    <row r="34" spans="5:9" x14ac:dyDescent="0.25">
      <c r="E34" s="14"/>
      <c r="F34" s="14"/>
      <c r="G34" s="14"/>
      <c r="H34" s="15"/>
      <c r="I34" s="15"/>
    </row>
    <row r="35" spans="5:9" x14ac:dyDescent="0.25">
      <c r="E35" s="14"/>
      <c r="F35" s="14"/>
      <c r="G35" s="14"/>
      <c r="H35" s="15"/>
      <c r="I35" s="15"/>
    </row>
    <row r="36" spans="5:9" x14ac:dyDescent="0.25">
      <c r="E36" s="14"/>
      <c r="F36" s="14"/>
      <c r="G36" s="14"/>
      <c r="H36" s="15"/>
      <c r="I36" s="15"/>
    </row>
    <row r="37" spans="5:9" x14ac:dyDescent="0.25">
      <c r="E37" s="14"/>
      <c r="F37" s="14"/>
      <c r="G37" s="14"/>
      <c r="H37" s="15"/>
      <c r="I37" s="15"/>
    </row>
    <row r="38" spans="5:9" x14ac:dyDescent="0.25">
      <c r="E38" s="14"/>
      <c r="F38" s="14"/>
      <c r="G38" s="14"/>
      <c r="H38" s="15"/>
      <c r="I38" s="15"/>
    </row>
    <row r="39" spans="5:9" x14ac:dyDescent="0.25">
      <c r="E39" s="14"/>
      <c r="F39" s="14"/>
      <c r="G39" s="14"/>
      <c r="H39" s="15"/>
      <c r="I39" s="15"/>
    </row>
    <row r="40" spans="5:9" x14ac:dyDescent="0.25">
      <c r="E40" s="14"/>
      <c r="F40" s="14"/>
      <c r="G40" s="14"/>
      <c r="H40" s="15"/>
      <c r="I40" s="15"/>
    </row>
    <row r="41" spans="5:9" x14ac:dyDescent="0.25">
      <c r="E41" s="14"/>
      <c r="F41" s="14"/>
      <c r="G41" s="14"/>
      <c r="H41" s="87"/>
      <c r="I41" s="87"/>
    </row>
    <row r="42" spans="5:9" x14ac:dyDescent="0.25">
      <c r="E42" s="14"/>
      <c r="F42" s="14"/>
      <c r="G42" s="14"/>
      <c r="H42" s="15"/>
      <c r="I42" s="15"/>
    </row>
    <row r="43" spans="5:9" x14ac:dyDescent="0.25">
      <c r="E43" s="14"/>
      <c r="F43" s="14"/>
      <c r="G43" s="14"/>
      <c r="H43" s="15"/>
      <c r="I43" s="15"/>
    </row>
    <row r="44" spans="5:9" x14ac:dyDescent="0.25">
      <c r="E44" s="14"/>
      <c r="F44" s="14"/>
      <c r="G44" s="14"/>
      <c r="H44" s="15"/>
      <c r="I44" s="15"/>
    </row>
    <row r="45" spans="5:9" x14ac:dyDescent="0.25">
      <c r="E45" s="14"/>
      <c r="F45" s="14"/>
      <c r="G45" s="14"/>
      <c r="H45" s="15"/>
      <c r="I45" s="15"/>
    </row>
    <row r="46" spans="5:9" x14ac:dyDescent="0.25">
      <c r="E46" s="14"/>
      <c r="F46" s="14"/>
      <c r="G46" s="14"/>
      <c r="H46" s="15"/>
      <c r="I46" s="15"/>
    </row>
    <row r="47" spans="5:9" x14ac:dyDescent="0.25">
      <c r="E47" s="14"/>
      <c r="F47" s="14"/>
      <c r="G47" s="14"/>
      <c r="H47" s="15"/>
      <c r="I47" s="15"/>
    </row>
    <row r="48" spans="5:9" x14ac:dyDescent="0.25">
      <c r="E48" s="14"/>
      <c r="F48" s="14"/>
      <c r="G48" s="14"/>
      <c r="H48" s="15"/>
      <c r="I48" s="15"/>
    </row>
    <row r="49" spans="5:9" x14ac:dyDescent="0.25">
      <c r="E49" s="14"/>
      <c r="F49" s="14"/>
      <c r="G49" s="14"/>
      <c r="H49" s="15"/>
      <c r="I49" s="15"/>
    </row>
    <row r="50" spans="5:9" x14ac:dyDescent="0.25">
      <c r="E50" s="14"/>
      <c r="F50" s="14"/>
      <c r="G50" s="14"/>
      <c r="H50" s="15"/>
      <c r="I50" s="15"/>
    </row>
    <row r="51" spans="5:9" x14ac:dyDescent="0.25">
      <c r="E51" s="14"/>
      <c r="F51" s="14"/>
      <c r="G51" s="14"/>
      <c r="H51" s="15"/>
      <c r="I51" s="15"/>
    </row>
    <row r="52" spans="5:9" x14ac:dyDescent="0.25">
      <c r="E52" s="14"/>
      <c r="F52" s="14"/>
      <c r="G52" s="14"/>
      <c r="H52" s="15"/>
      <c r="I52" s="15"/>
    </row>
    <row r="53" spans="5:9" x14ac:dyDescent="0.25">
      <c r="E53" s="14"/>
      <c r="F53" s="14"/>
      <c r="G53" s="14"/>
      <c r="H53" s="15"/>
      <c r="I53" s="15"/>
    </row>
    <row r="54" spans="5:9" x14ac:dyDescent="0.25">
      <c r="E54" s="14"/>
      <c r="F54" s="14"/>
      <c r="G54" s="14"/>
      <c r="H54" s="15"/>
      <c r="I54" s="15"/>
    </row>
  </sheetData>
  <mergeCells count="2">
    <mergeCell ref="G4:I4"/>
    <mergeCell ref="D4:D5"/>
  </mergeCells>
  <hyperlinks>
    <hyperlink ref="D1" location="Índice!A1" display="Índice"/>
  </hyperlinks>
  <pageMargins left="0.39370078740157483" right="0.39370078740157483" top="0.39370078740157483" bottom="0.39370078740157483" header="0.31496062992125984" footer="0.31496062992125984"/>
  <pageSetup paperSize="9" scale="56" orientation="portrait" r:id="rId1"/>
  <ignoredErrors>
    <ignoredError sqref="E5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P57"/>
  <sheetViews>
    <sheetView showGridLines="0" zoomScaleNormal="100" workbookViewId="0"/>
  </sheetViews>
  <sheetFormatPr defaultRowHeight="15" x14ac:dyDescent="0.25"/>
  <cols>
    <col min="1" max="1" width="46.7109375" customWidth="1"/>
    <col min="2" max="8" width="10.85546875" customWidth="1"/>
    <col min="9" max="9" width="11.140625" customWidth="1"/>
    <col min="13" max="14" width="9.140625" customWidth="1"/>
    <col min="17" max="17" width="9.140625" customWidth="1"/>
  </cols>
  <sheetData>
    <row r="1" spans="1:16" x14ac:dyDescent="0.25">
      <c r="A1" s="46" t="s">
        <v>1</v>
      </c>
    </row>
    <row r="3" spans="1:16" x14ac:dyDescent="0.25">
      <c r="A3" s="63" t="s">
        <v>300</v>
      </c>
    </row>
    <row r="5" spans="1:16" x14ac:dyDescent="0.25">
      <c r="A5" s="245"/>
      <c r="B5" s="142" t="s">
        <v>286</v>
      </c>
      <c r="C5" s="228" t="s">
        <v>282</v>
      </c>
      <c r="D5" s="229"/>
      <c r="E5" s="247" t="s">
        <v>287</v>
      </c>
      <c r="F5" s="248"/>
      <c r="G5" s="248"/>
      <c r="H5" s="248"/>
    </row>
    <row r="6" spans="1:16" ht="36" x14ac:dyDescent="0.25">
      <c r="A6" s="246"/>
      <c r="B6" s="120" t="s">
        <v>102</v>
      </c>
      <c r="C6" s="120" t="s">
        <v>102</v>
      </c>
      <c r="D6" s="97" t="s">
        <v>103</v>
      </c>
      <c r="E6" s="120" t="s">
        <v>102</v>
      </c>
      <c r="F6" s="120" t="s">
        <v>104</v>
      </c>
      <c r="G6" s="97" t="s">
        <v>103</v>
      </c>
      <c r="H6" s="97" t="s">
        <v>105</v>
      </c>
    </row>
    <row r="7" spans="1:16" x14ac:dyDescent="0.25">
      <c r="A7" s="98" t="s">
        <v>137</v>
      </c>
      <c r="B7" s="99"/>
      <c r="C7" s="99"/>
      <c r="D7" s="99"/>
      <c r="E7" s="99"/>
      <c r="F7" s="99"/>
      <c r="G7" s="99"/>
      <c r="H7" s="99"/>
    </row>
    <row r="8" spans="1:16" x14ac:dyDescent="0.25">
      <c r="A8" s="100" t="s">
        <v>176</v>
      </c>
      <c r="B8" s="101">
        <v>16053</v>
      </c>
      <c r="C8" s="101">
        <v>16692</v>
      </c>
      <c r="D8" s="102">
        <v>4</v>
      </c>
      <c r="E8" s="101">
        <v>16630</v>
      </c>
      <c r="F8" s="101"/>
      <c r="G8" s="102">
        <v>3.6</v>
      </c>
      <c r="H8" s="103">
        <v>99.6</v>
      </c>
      <c r="J8" s="14"/>
      <c r="K8" s="14"/>
      <c r="L8" s="15"/>
      <c r="M8" s="14"/>
      <c r="N8" s="15"/>
      <c r="O8" s="15"/>
      <c r="P8" s="15"/>
    </row>
    <row r="9" spans="1:16" x14ac:dyDescent="0.25">
      <c r="A9" s="104" t="s">
        <v>3</v>
      </c>
      <c r="B9" s="105">
        <v>14043</v>
      </c>
      <c r="C9" s="105">
        <v>14843</v>
      </c>
      <c r="D9" s="106">
        <v>5.7</v>
      </c>
      <c r="E9" s="105">
        <v>14776</v>
      </c>
      <c r="F9" s="107">
        <v>88.9</v>
      </c>
      <c r="G9" s="106">
        <v>5.2</v>
      </c>
      <c r="H9" s="108">
        <v>99.6</v>
      </c>
      <c r="J9" s="14"/>
      <c r="K9" s="14"/>
      <c r="L9" s="15"/>
      <c r="M9" s="14"/>
      <c r="N9" s="15"/>
      <c r="O9" s="15"/>
      <c r="P9" s="15"/>
    </row>
    <row r="10" spans="1:16" x14ac:dyDescent="0.25">
      <c r="A10" s="104" t="s">
        <v>79</v>
      </c>
      <c r="B10" s="105">
        <v>1222</v>
      </c>
      <c r="C10" s="105">
        <v>994</v>
      </c>
      <c r="D10" s="106">
        <v>-18.600000000000001</v>
      </c>
      <c r="E10" s="105">
        <v>994</v>
      </c>
      <c r="F10" s="107">
        <v>6</v>
      </c>
      <c r="G10" s="106">
        <v>-18.600000000000001</v>
      </c>
      <c r="H10" s="108">
        <v>100</v>
      </c>
      <c r="J10" s="14"/>
      <c r="K10" s="14"/>
      <c r="L10" s="15"/>
      <c r="M10" s="14"/>
      <c r="N10" s="15"/>
      <c r="O10" s="15"/>
      <c r="P10" s="15"/>
    </row>
    <row r="11" spans="1:16" x14ac:dyDescent="0.25">
      <c r="A11" s="104" t="s">
        <v>106</v>
      </c>
      <c r="B11" s="105">
        <v>397</v>
      </c>
      <c r="C11" s="105">
        <v>442</v>
      </c>
      <c r="D11" s="106">
        <v>11.6</v>
      </c>
      <c r="E11" s="105">
        <v>453</v>
      </c>
      <c r="F11" s="107">
        <v>2.7</v>
      </c>
      <c r="G11" s="106">
        <v>14.3</v>
      </c>
      <c r="H11" s="108">
        <v>102.5</v>
      </c>
      <c r="J11" s="14"/>
      <c r="K11" s="14"/>
      <c r="L11" s="15"/>
      <c r="M11" s="14"/>
      <c r="N11" s="15"/>
      <c r="O11" s="15"/>
      <c r="P11" s="15"/>
    </row>
    <row r="12" spans="1:16" x14ac:dyDescent="0.25">
      <c r="A12" s="104" t="s">
        <v>107</v>
      </c>
      <c r="B12" s="105">
        <v>122</v>
      </c>
      <c r="C12" s="105">
        <v>124</v>
      </c>
      <c r="D12" s="106">
        <v>1.1000000000000001</v>
      </c>
      <c r="E12" s="105">
        <v>130</v>
      </c>
      <c r="F12" s="107">
        <v>0.8</v>
      </c>
      <c r="G12" s="106">
        <v>6</v>
      </c>
      <c r="H12" s="108">
        <v>104.9</v>
      </c>
      <c r="J12" s="14"/>
      <c r="K12" s="14"/>
      <c r="L12" s="15"/>
      <c r="M12" s="14"/>
      <c r="N12" s="15"/>
      <c r="O12" s="15"/>
      <c r="P12" s="15"/>
    </row>
    <row r="13" spans="1:16" x14ac:dyDescent="0.25">
      <c r="A13" s="104" t="s">
        <v>108</v>
      </c>
      <c r="B13" s="105">
        <v>269</v>
      </c>
      <c r="C13" s="105">
        <v>289</v>
      </c>
      <c r="D13" s="106">
        <v>7.2</v>
      </c>
      <c r="E13" s="105">
        <v>276</v>
      </c>
      <c r="F13" s="107">
        <v>1.7</v>
      </c>
      <c r="G13" s="106">
        <v>2.7</v>
      </c>
      <c r="H13" s="108">
        <v>95.8</v>
      </c>
      <c r="J13" s="14"/>
      <c r="K13" s="14"/>
      <c r="L13" s="15"/>
      <c r="M13" s="14"/>
      <c r="N13" s="15"/>
      <c r="O13" s="15"/>
      <c r="P13" s="15"/>
    </row>
    <row r="14" spans="1:16" x14ac:dyDescent="0.25">
      <c r="A14" s="100" t="s">
        <v>177</v>
      </c>
      <c r="B14" s="109">
        <v>15222</v>
      </c>
      <c r="C14" s="109">
        <v>15690</v>
      </c>
      <c r="D14" s="102">
        <v>3.1</v>
      </c>
      <c r="E14" s="109">
        <v>15486</v>
      </c>
      <c r="F14" s="107">
        <v>0</v>
      </c>
      <c r="G14" s="102">
        <v>1.7</v>
      </c>
      <c r="H14" s="103">
        <v>98.7</v>
      </c>
      <c r="J14" s="14"/>
      <c r="K14" s="14"/>
      <c r="L14" s="15"/>
      <c r="M14" s="14"/>
      <c r="N14" s="15"/>
      <c r="O14" s="15"/>
      <c r="P14" s="15"/>
    </row>
    <row r="15" spans="1:16" x14ac:dyDescent="0.25">
      <c r="A15" s="104" t="s">
        <v>13</v>
      </c>
      <c r="B15" s="105">
        <v>11420</v>
      </c>
      <c r="C15" s="105">
        <v>11835</v>
      </c>
      <c r="D15" s="106">
        <v>3.6</v>
      </c>
      <c r="E15" s="105">
        <v>11820</v>
      </c>
      <c r="F15" s="107">
        <v>76.3</v>
      </c>
      <c r="G15" s="106">
        <v>3.5</v>
      </c>
      <c r="H15" s="108">
        <v>99.9</v>
      </c>
      <c r="J15" s="14"/>
      <c r="K15" s="14"/>
      <c r="L15" s="15"/>
      <c r="M15" s="14"/>
      <c r="N15" s="15"/>
      <c r="O15" s="15"/>
      <c r="P15" s="15"/>
    </row>
    <row r="16" spans="1:16" x14ac:dyDescent="0.25">
      <c r="A16" s="104" t="s">
        <v>109</v>
      </c>
      <c r="B16" s="105">
        <v>1297</v>
      </c>
      <c r="C16" s="105">
        <v>1121</v>
      </c>
      <c r="D16" s="106">
        <v>-13.6</v>
      </c>
      <c r="E16" s="105">
        <v>1100</v>
      </c>
      <c r="F16" s="107">
        <v>7.1</v>
      </c>
      <c r="G16" s="106">
        <v>-15.2</v>
      </c>
      <c r="H16" s="108">
        <v>98.2</v>
      </c>
      <c r="J16" s="14"/>
      <c r="K16" s="14"/>
      <c r="L16" s="15"/>
      <c r="M16" s="14"/>
      <c r="N16" s="15"/>
      <c r="O16" s="15"/>
      <c r="P16" s="15"/>
    </row>
    <row r="17" spans="1:16" x14ac:dyDescent="0.25">
      <c r="A17" s="104" t="s">
        <v>110</v>
      </c>
      <c r="B17" s="105">
        <v>538</v>
      </c>
      <c r="C17" s="105">
        <v>575</v>
      </c>
      <c r="D17" s="106">
        <v>6.9</v>
      </c>
      <c r="E17" s="105">
        <v>553</v>
      </c>
      <c r="F17" s="107">
        <v>3.6</v>
      </c>
      <c r="G17" s="106">
        <v>2.9</v>
      </c>
      <c r="H17" s="108">
        <v>96.2</v>
      </c>
      <c r="J17" s="14"/>
      <c r="K17" s="14"/>
      <c r="L17" s="15"/>
      <c r="M17" s="14"/>
      <c r="N17" s="15"/>
      <c r="O17" s="15"/>
      <c r="P17" s="15"/>
    </row>
    <row r="18" spans="1:16" x14ac:dyDescent="0.25">
      <c r="A18" s="104" t="s">
        <v>111</v>
      </c>
      <c r="B18" s="105">
        <v>515</v>
      </c>
      <c r="C18" s="105">
        <v>531</v>
      </c>
      <c r="D18" s="106">
        <v>3.1</v>
      </c>
      <c r="E18" s="105">
        <v>528</v>
      </c>
      <c r="F18" s="107">
        <v>3.4</v>
      </c>
      <c r="G18" s="106">
        <v>2.5</v>
      </c>
      <c r="H18" s="108">
        <v>99.4</v>
      </c>
      <c r="J18" s="14"/>
      <c r="K18" s="14"/>
      <c r="L18" s="15"/>
      <c r="M18" s="14"/>
      <c r="N18" s="15"/>
      <c r="O18" s="15"/>
      <c r="P18" s="15"/>
    </row>
    <row r="19" spans="1:16" x14ac:dyDescent="0.25">
      <c r="A19" s="104" t="s">
        <v>112</v>
      </c>
      <c r="B19" s="105">
        <v>453</v>
      </c>
      <c r="C19" s="105">
        <v>473</v>
      </c>
      <c r="D19" s="106">
        <v>4.4000000000000004</v>
      </c>
      <c r="E19" s="105">
        <v>467</v>
      </c>
      <c r="F19" s="107">
        <v>3</v>
      </c>
      <c r="G19" s="106">
        <v>3.2</v>
      </c>
      <c r="H19" s="108">
        <v>98.8</v>
      </c>
      <c r="J19" s="14"/>
      <c r="K19" s="14"/>
      <c r="L19" s="15"/>
      <c r="M19" s="14"/>
      <c r="N19" s="15"/>
      <c r="O19" s="15"/>
      <c r="P19" s="15"/>
    </row>
    <row r="20" spans="1:16" x14ac:dyDescent="0.25">
      <c r="A20" s="104" t="s">
        <v>113</v>
      </c>
      <c r="B20" s="105">
        <v>407</v>
      </c>
      <c r="C20" s="105">
        <v>457</v>
      </c>
      <c r="D20" s="106">
        <v>12.2</v>
      </c>
      <c r="E20" s="105">
        <v>451</v>
      </c>
      <c r="F20" s="107">
        <v>2.9</v>
      </c>
      <c r="G20" s="106">
        <v>10.7</v>
      </c>
      <c r="H20" s="108">
        <v>98.7</v>
      </c>
      <c r="J20" s="14"/>
      <c r="K20" s="14"/>
      <c r="L20" s="15"/>
      <c r="M20" s="14"/>
      <c r="N20" s="15"/>
      <c r="O20" s="15"/>
      <c r="P20" s="15"/>
    </row>
    <row r="21" spans="1:16" x14ac:dyDescent="0.25">
      <c r="A21" s="104" t="s">
        <v>114</v>
      </c>
      <c r="B21" s="105">
        <v>67</v>
      </c>
      <c r="C21" s="105">
        <v>125</v>
      </c>
      <c r="D21" s="106">
        <v>85.3</v>
      </c>
      <c r="E21" s="105">
        <v>56</v>
      </c>
      <c r="F21" s="107">
        <v>0.4</v>
      </c>
      <c r="G21" s="106">
        <v>-16.600000000000001</v>
      </c>
      <c r="H21" s="108">
        <v>45</v>
      </c>
      <c r="J21" s="14"/>
      <c r="K21" s="14"/>
      <c r="L21" s="15"/>
      <c r="M21" s="14"/>
      <c r="N21" s="15"/>
      <c r="O21" s="15"/>
      <c r="P21" s="15"/>
    </row>
    <row r="22" spans="1:16" x14ac:dyDescent="0.25">
      <c r="A22" s="104" t="s">
        <v>69</v>
      </c>
      <c r="B22" s="105">
        <v>524</v>
      </c>
      <c r="C22" s="105">
        <v>573</v>
      </c>
      <c r="D22" s="106">
        <v>9.4</v>
      </c>
      <c r="E22" s="105">
        <v>510</v>
      </c>
      <c r="F22" s="107">
        <v>3.3</v>
      </c>
      <c r="G22" s="106">
        <v>-2.6</v>
      </c>
      <c r="H22" s="108">
        <v>89</v>
      </c>
      <c r="J22" s="14"/>
      <c r="K22" s="14"/>
      <c r="L22" s="15"/>
      <c r="M22" s="14"/>
      <c r="N22" s="15"/>
      <c r="O22" s="15"/>
      <c r="P22" s="15"/>
    </row>
    <row r="23" spans="1:16" x14ac:dyDescent="0.25">
      <c r="A23" s="100" t="s">
        <v>138</v>
      </c>
      <c r="B23" s="110">
        <v>832</v>
      </c>
      <c r="C23" s="110">
        <v>1002</v>
      </c>
      <c r="D23" s="106"/>
      <c r="E23" s="110">
        <v>1144</v>
      </c>
      <c r="F23" s="107"/>
      <c r="G23" s="106"/>
      <c r="H23" s="106"/>
      <c r="J23" s="14"/>
      <c r="K23" s="14"/>
      <c r="L23" s="15"/>
      <c r="M23" s="14"/>
      <c r="N23" s="15"/>
      <c r="O23" s="15"/>
      <c r="P23" s="15"/>
    </row>
    <row r="24" spans="1:16" x14ac:dyDescent="0.25">
      <c r="A24" s="100" t="s">
        <v>139</v>
      </c>
      <c r="B24" s="110">
        <v>-67</v>
      </c>
      <c r="C24" s="110">
        <v>351</v>
      </c>
      <c r="D24" s="110"/>
      <c r="E24" s="110">
        <v>521</v>
      </c>
      <c r="F24" s="107"/>
      <c r="G24" s="106"/>
      <c r="H24" s="106"/>
      <c r="J24" s="14"/>
      <c r="K24" s="14"/>
      <c r="L24" s="15"/>
      <c r="M24" s="14"/>
      <c r="N24" s="15"/>
      <c r="O24" s="15"/>
      <c r="P24" s="15"/>
    </row>
    <row r="25" spans="1:16" x14ac:dyDescent="0.25">
      <c r="A25" s="104" t="s">
        <v>135</v>
      </c>
      <c r="B25" s="105">
        <v>-449</v>
      </c>
      <c r="C25" s="105">
        <v>-75</v>
      </c>
      <c r="D25" s="105"/>
      <c r="E25" s="105">
        <v>79</v>
      </c>
      <c r="F25" s="107"/>
      <c r="G25" s="106"/>
      <c r="H25" s="108"/>
      <c r="J25" s="14"/>
      <c r="K25" s="14"/>
      <c r="L25" s="15"/>
      <c r="M25" s="14"/>
      <c r="N25" s="15"/>
      <c r="O25" s="15"/>
      <c r="P25" s="15"/>
    </row>
    <row r="26" spans="1:16" x14ac:dyDescent="0.25">
      <c r="A26" s="104" t="s">
        <v>136</v>
      </c>
      <c r="B26" s="105">
        <v>383</v>
      </c>
      <c r="C26" s="105">
        <v>426</v>
      </c>
      <c r="D26" s="106"/>
      <c r="E26" s="105">
        <v>442</v>
      </c>
      <c r="F26" s="107"/>
      <c r="G26" s="106"/>
      <c r="H26" s="106"/>
      <c r="J26" s="14"/>
      <c r="K26" s="14"/>
      <c r="L26" s="15"/>
      <c r="M26" s="14"/>
      <c r="N26" s="15"/>
      <c r="O26" s="15"/>
      <c r="P26" s="15"/>
    </row>
    <row r="27" spans="1:16" x14ac:dyDescent="0.25">
      <c r="A27" s="98" t="s">
        <v>115</v>
      </c>
      <c r="B27" s="99"/>
      <c r="C27" s="99"/>
      <c r="D27" s="99"/>
      <c r="E27" s="99"/>
      <c r="F27" s="99"/>
      <c r="G27" s="99"/>
      <c r="H27" s="99"/>
      <c r="J27" s="14"/>
      <c r="K27" s="14"/>
      <c r="L27" s="15"/>
      <c r="M27" s="14"/>
      <c r="N27" s="15"/>
      <c r="O27" s="15"/>
      <c r="P27" s="15"/>
    </row>
    <row r="28" spans="1:16" x14ac:dyDescent="0.25">
      <c r="A28" s="100" t="s">
        <v>176</v>
      </c>
      <c r="B28" s="110">
        <v>7452</v>
      </c>
      <c r="C28" s="110">
        <v>7664</v>
      </c>
      <c r="D28" s="102">
        <v>2.8</v>
      </c>
      <c r="E28" s="110">
        <v>7644</v>
      </c>
      <c r="F28" s="107"/>
      <c r="G28" s="102">
        <v>2.6</v>
      </c>
      <c r="H28" s="103">
        <v>99.7</v>
      </c>
      <c r="J28" s="14"/>
      <c r="K28" s="14"/>
      <c r="L28" s="15"/>
      <c r="M28" s="14"/>
      <c r="N28" s="15"/>
      <c r="O28" s="15"/>
      <c r="P28" s="15"/>
    </row>
    <row r="29" spans="1:16" x14ac:dyDescent="0.25">
      <c r="A29" s="104" t="s">
        <v>116</v>
      </c>
      <c r="B29" s="105">
        <v>6007</v>
      </c>
      <c r="C29" s="105">
        <v>6398</v>
      </c>
      <c r="D29" s="106">
        <v>6.5</v>
      </c>
      <c r="E29" s="105">
        <v>6398</v>
      </c>
      <c r="F29" s="107">
        <v>83.7</v>
      </c>
      <c r="G29" s="106">
        <v>6.5</v>
      </c>
      <c r="H29" s="108">
        <v>100</v>
      </c>
      <c r="J29" s="14"/>
      <c r="K29" s="14"/>
      <c r="L29" s="15"/>
      <c r="M29" s="14"/>
      <c r="N29" s="15"/>
      <c r="O29" s="15"/>
      <c r="P29" s="15"/>
    </row>
    <row r="30" spans="1:16" x14ac:dyDescent="0.25">
      <c r="A30" s="104" t="s">
        <v>11</v>
      </c>
      <c r="B30" s="105">
        <v>743</v>
      </c>
      <c r="C30" s="105">
        <v>774</v>
      </c>
      <c r="D30" s="106">
        <v>4.0999999999999996</v>
      </c>
      <c r="E30" s="105">
        <v>774</v>
      </c>
      <c r="F30" s="107">
        <v>10.1</v>
      </c>
      <c r="G30" s="106">
        <v>4.0999999999999996</v>
      </c>
      <c r="H30" s="108">
        <v>100</v>
      </c>
      <c r="J30" s="14"/>
      <c r="K30" s="14"/>
      <c r="L30" s="15"/>
      <c r="M30" s="14"/>
      <c r="N30" s="15"/>
      <c r="O30" s="15"/>
      <c r="P30" s="15"/>
    </row>
    <row r="31" spans="1:16" x14ac:dyDescent="0.25">
      <c r="A31" s="104" t="s">
        <v>117</v>
      </c>
      <c r="B31" s="105">
        <v>251</v>
      </c>
      <c r="C31" s="105">
        <v>7</v>
      </c>
      <c r="D31" s="106">
        <v>-97.1</v>
      </c>
      <c r="E31" s="105">
        <v>7</v>
      </c>
      <c r="F31" s="107">
        <v>0.1</v>
      </c>
      <c r="G31" s="106">
        <v>-97.1</v>
      </c>
      <c r="H31" s="108">
        <v>100</v>
      </c>
      <c r="J31" s="14"/>
      <c r="K31" s="14"/>
      <c r="L31" s="15"/>
      <c r="M31" s="14"/>
      <c r="N31" s="15"/>
      <c r="O31" s="15"/>
      <c r="P31" s="15"/>
    </row>
    <row r="32" spans="1:16" x14ac:dyDescent="0.25">
      <c r="A32" s="104" t="s">
        <v>76</v>
      </c>
      <c r="B32" s="105">
        <v>184</v>
      </c>
      <c r="C32" s="105">
        <v>178</v>
      </c>
      <c r="D32" s="106">
        <v>-3.4</v>
      </c>
      <c r="E32" s="105">
        <v>218</v>
      </c>
      <c r="F32" s="107">
        <v>2.8</v>
      </c>
      <c r="G32" s="106">
        <v>18.100000000000001</v>
      </c>
      <c r="H32" s="108">
        <v>122.2</v>
      </c>
      <c r="J32" s="14"/>
      <c r="K32" s="14"/>
      <c r="L32" s="15"/>
      <c r="M32" s="14"/>
      <c r="N32" s="15"/>
      <c r="O32" s="15"/>
      <c r="P32" s="15"/>
    </row>
    <row r="33" spans="1:16" x14ac:dyDescent="0.25">
      <c r="A33" s="104" t="s">
        <v>108</v>
      </c>
      <c r="B33" s="105">
        <v>266</v>
      </c>
      <c r="C33" s="105">
        <v>307</v>
      </c>
      <c r="D33" s="106">
        <v>15.1</v>
      </c>
      <c r="E33" s="105">
        <v>247</v>
      </c>
      <c r="F33" s="107">
        <v>3.2</v>
      </c>
      <c r="G33" s="106">
        <v>-7.2</v>
      </c>
      <c r="H33" s="108">
        <v>80.599999999999994</v>
      </c>
      <c r="J33" s="14"/>
      <c r="K33" s="14"/>
      <c r="L33" s="15"/>
      <c r="M33" s="14"/>
      <c r="N33" s="15"/>
      <c r="O33" s="15"/>
      <c r="P33" s="15"/>
    </row>
    <row r="34" spans="1:16" x14ac:dyDescent="0.25">
      <c r="A34" s="111" t="s">
        <v>177</v>
      </c>
      <c r="B34" s="109">
        <v>7243</v>
      </c>
      <c r="C34" s="109">
        <v>7582</v>
      </c>
      <c r="D34" s="102">
        <v>4.7</v>
      </c>
      <c r="E34" s="109">
        <v>7255</v>
      </c>
      <c r="F34" s="107">
        <v>0</v>
      </c>
      <c r="G34" s="102">
        <v>0.2</v>
      </c>
      <c r="H34" s="103">
        <v>95.7</v>
      </c>
      <c r="J34" s="14"/>
      <c r="K34" s="14"/>
      <c r="L34" s="15"/>
      <c r="M34" s="14"/>
      <c r="N34" s="15"/>
      <c r="O34" s="15"/>
      <c r="P34" s="15"/>
    </row>
    <row r="35" spans="1:16" x14ac:dyDescent="0.25">
      <c r="A35" s="104" t="s">
        <v>118</v>
      </c>
      <c r="B35" s="105">
        <v>1764</v>
      </c>
      <c r="C35" s="105">
        <v>1819</v>
      </c>
      <c r="D35" s="106">
        <v>3.1</v>
      </c>
      <c r="E35" s="105">
        <v>1790</v>
      </c>
      <c r="F35" s="107">
        <v>24.7</v>
      </c>
      <c r="G35" s="106">
        <v>1.5</v>
      </c>
      <c r="H35" s="108">
        <v>98.4</v>
      </c>
      <c r="J35" s="14"/>
      <c r="K35" s="14"/>
      <c r="L35" s="15"/>
      <c r="M35" s="14"/>
      <c r="N35" s="15"/>
      <c r="O35" s="15"/>
      <c r="P35" s="15"/>
    </row>
    <row r="36" spans="1:16" x14ac:dyDescent="0.25">
      <c r="A36" s="104" t="s">
        <v>15</v>
      </c>
      <c r="B36" s="105">
        <v>1724</v>
      </c>
      <c r="C36" s="105">
        <v>1876</v>
      </c>
      <c r="D36" s="106">
        <v>8.9</v>
      </c>
      <c r="E36" s="105">
        <v>1727</v>
      </c>
      <c r="F36" s="107">
        <v>23.8</v>
      </c>
      <c r="G36" s="106">
        <v>0.2</v>
      </c>
      <c r="H36" s="108">
        <v>92</v>
      </c>
      <c r="J36" s="14"/>
      <c r="K36" s="14"/>
      <c r="L36" s="15"/>
      <c r="M36" s="14"/>
      <c r="N36" s="15"/>
      <c r="O36" s="15"/>
      <c r="P36" s="15"/>
    </row>
    <row r="37" spans="1:16" x14ac:dyDescent="0.25">
      <c r="A37" s="104" t="s">
        <v>119</v>
      </c>
      <c r="B37" s="105">
        <v>830</v>
      </c>
      <c r="C37" s="105">
        <v>855</v>
      </c>
      <c r="D37" s="106">
        <v>3</v>
      </c>
      <c r="E37" s="105">
        <v>834</v>
      </c>
      <c r="F37" s="107">
        <v>11.5</v>
      </c>
      <c r="G37" s="106">
        <v>0.5</v>
      </c>
      <c r="H37" s="108">
        <v>97.6</v>
      </c>
      <c r="J37" s="14"/>
      <c r="K37" s="14"/>
      <c r="L37" s="15"/>
      <c r="M37" s="14"/>
      <c r="N37" s="15"/>
      <c r="O37" s="15"/>
      <c r="P37" s="15"/>
    </row>
    <row r="38" spans="1:16" x14ac:dyDescent="0.25">
      <c r="A38" s="104" t="s">
        <v>51</v>
      </c>
      <c r="B38" s="105">
        <v>629</v>
      </c>
      <c r="C38" s="105">
        <v>671</v>
      </c>
      <c r="D38" s="106">
        <v>6.7</v>
      </c>
      <c r="E38" s="105">
        <v>645</v>
      </c>
      <c r="F38" s="107">
        <v>8.9</v>
      </c>
      <c r="G38" s="106">
        <v>2.5</v>
      </c>
      <c r="H38" s="108">
        <v>96.1</v>
      </c>
      <c r="J38" s="14"/>
      <c r="K38" s="14"/>
      <c r="L38" s="15"/>
      <c r="M38" s="14"/>
      <c r="N38" s="15"/>
      <c r="O38" s="15"/>
      <c r="P38" s="15"/>
    </row>
    <row r="39" spans="1:16" x14ac:dyDescent="0.25">
      <c r="A39" s="104" t="s">
        <v>120</v>
      </c>
      <c r="B39" s="105">
        <v>482</v>
      </c>
      <c r="C39" s="105">
        <v>444</v>
      </c>
      <c r="D39" s="106">
        <v>-7.8</v>
      </c>
      <c r="E39" s="105">
        <v>440</v>
      </c>
      <c r="F39" s="107">
        <v>6.1</v>
      </c>
      <c r="G39" s="106">
        <v>-8.6999999999999993</v>
      </c>
      <c r="H39" s="108">
        <v>99</v>
      </c>
      <c r="J39" s="14"/>
      <c r="K39" s="14"/>
      <c r="L39" s="15"/>
      <c r="M39" s="14"/>
      <c r="N39" s="15"/>
      <c r="O39" s="15"/>
      <c r="P39" s="15"/>
    </row>
    <row r="40" spans="1:16" x14ac:dyDescent="0.25">
      <c r="A40" s="104" t="s">
        <v>121</v>
      </c>
      <c r="B40" s="105">
        <v>349</v>
      </c>
      <c r="C40" s="105">
        <v>352</v>
      </c>
      <c r="D40" s="106">
        <v>0.9</v>
      </c>
      <c r="E40" s="105">
        <v>349</v>
      </c>
      <c r="F40" s="107">
        <v>4.8</v>
      </c>
      <c r="G40" s="106">
        <v>0</v>
      </c>
      <c r="H40" s="108">
        <v>99.2</v>
      </c>
      <c r="J40" s="14"/>
      <c r="K40" s="14"/>
      <c r="L40" s="15"/>
      <c r="M40" s="14"/>
      <c r="N40" s="15"/>
      <c r="O40" s="15"/>
      <c r="P40" s="15"/>
    </row>
    <row r="41" spans="1:16" x14ac:dyDescent="0.25">
      <c r="A41" s="104" t="s">
        <v>122</v>
      </c>
      <c r="B41" s="105">
        <v>276</v>
      </c>
      <c r="C41" s="105">
        <v>253</v>
      </c>
      <c r="D41" s="106">
        <v>-8.1</v>
      </c>
      <c r="E41" s="105">
        <v>232</v>
      </c>
      <c r="F41" s="107">
        <v>3.2</v>
      </c>
      <c r="G41" s="106">
        <v>-15.7</v>
      </c>
      <c r="H41" s="108">
        <v>91.7</v>
      </c>
      <c r="J41" s="14"/>
      <c r="K41" s="14"/>
      <c r="L41" s="15"/>
      <c r="M41" s="14"/>
      <c r="N41" s="15"/>
      <c r="O41" s="15"/>
      <c r="P41" s="15"/>
    </row>
    <row r="42" spans="1:16" x14ac:dyDescent="0.25">
      <c r="A42" s="104" t="s">
        <v>14</v>
      </c>
      <c r="B42" s="105">
        <v>287</v>
      </c>
      <c r="C42" s="105">
        <v>349</v>
      </c>
      <c r="D42" s="106">
        <v>21.3</v>
      </c>
      <c r="E42" s="105">
        <v>335</v>
      </c>
      <c r="F42" s="107">
        <v>4.5999999999999996</v>
      </c>
      <c r="G42" s="106">
        <v>16.5</v>
      </c>
      <c r="H42" s="108">
        <v>96</v>
      </c>
      <c r="J42" s="14"/>
      <c r="K42" s="14"/>
      <c r="L42" s="15"/>
      <c r="M42" s="14"/>
      <c r="N42" s="15"/>
      <c r="O42" s="15"/>
      <c r="P42" s="15"/>
    </row>
    <row r="43" spans="1:16" x14ac:dyDescent="0.25">
      <c r="A43" s="104" t="s">
        <v>123</v>
      </c>
      <c r="B43" s="105">
        <v>273</v>
      </c>
      <c r="C43" s="105">
        <v>273</v>
      </c>
      <c r="D43" s="106">
        <v>0</v>
      </c>
      <c r="E43" s="105">
        <v>271</v>
      </c>
      <c r="F43" s="107">
        <v>3.7</v>
      </c>
      <c r="G43" s="106">
        <v>-0.9</v>
      </c>
      <c r="H43" s="108">
        <v>99.1</v>
      </c>
      <c r="J43" s="14"/>
      <c r="K43" s="14"/>
      <c r="L43" s="15"/>
      <c r="M43" s="14"/>
      <c r="N43" s="15"/>
      <c r="O43" s="15"/>
      <c r="P43" s="15"/>
    </row>
    <row r="44" spans="1:16" x14ac:dyDescent="0.25">
      <c r="A44" s="104" t="s">
        <v>89</v>
      </c>
      <c r="B44" s="105">
        <v>191</v>
      </c>
      <c r="C44" s="105">
        <v>210</v>
      </c>
      <c r="D44" s="106">
        <v>10.3</v>
      </c>
      <c r="E44" s="105">
        <v>203</v>
      </c>
      <c r="F44" s="107">
        <v>2.8</v>
      </c>
      <c r="G44" s="106">
        <v>6.6</v>
      </c>
      <c r="H44" s="108">
        <v>96.6</v>
      </c>
      <c r="J44" s="14"/>
      <c r="K44" s="14"/>
      <c r="L44" s="15"/>
      <c r="M44" s="14"/>
      <c r="N44" s="15"/>
      <c r="O44" s="15"/>
      <c r="P44" s="15"/>
    </row>
    <row r="45" spans="1:16" x14ac:dyDescent="0.25">
      <c r="A45" s="104" t="s">
        <v>124</v>
      </c>
      <c r="B45" s="105">
        <v>140</v>
      </c>
      <c r="C45" s="105">
        <v>159</v>
      </c>
      <c r="D45" s="106">
        <v>13.3</v>
      </c>
      <c r="E45" s="105">
        <v>151</v>
      </c>
      <c r="F45" s="107">
        <v>2.1</v>
      </c>
      <c r="G45" s="106">
        <v>7.6</v>
      </c>
      <c r="H45" s="108">
        <v>94.9</v>
      </c>
      <c r="J45" s="14"/>
      <c r="K45" s="14"/>
      <c r="L45" s="15"/>
      <c r="M45" s="14"/>
      <c r="N45" s="15"/>
      <c r="O45" s="15"/>
      <c r="P45" s="15"/>
    </row>
    <row r="46" spans="1:16" x14ac:dyDescent="0.25">
      <c r="A46" s="104" t="s">
        <v>69</v>
      </c>
      <c r="B46" s="112">
        <v>298</v>
      </c>
      <c r="C46" s="112">
        <v>321</v>
      </c>
      <c r="D46" s="106">
        <v>7.7</v>
      </c>
      <c r="E46" s="112">
        <v>279</v>
      </c>
      <c r="F46" s="107">
        <v>3.8</v>
      </c>
      <c r="G46" s="106">
        <v>-6.4</v>
      </c>
      <c r="H46" s="108">
        <v>86.9</v>
      </c>
      <c r="J46" s="14"/>
      <c r="K46" s="14"/>
      <c r="L46" s="15"/>
      <c r="M46" s="14"/>
      <c r="N46" s="15"/>
      <c r="O46" s="15"/>
      <c r="P46" s="15"/>
    </row>
    <row r="47" spans="1:16" x14ac:dyDescent="0.25">
      <c r="A47" s="188" t="s">
        <v>138</v>
      </c>
      <c r="B47" s="189">
        <v>209</v>
      </c>
      <c r="C47" s="189">
        <v>82</v>
      </c>
      <c r="D47" s="189"/>
      <c r="E47" s="189">
        <v>389</v>
      </c>
      <c r="F47" s="190"/>
      <c r="G47" s="189"/>
      <c r="H47" s="191"/>
      <c r="J47" s="14"/>
      <c r="K47" s="14"/>
      <c r="L47" s="15"/>
      <c r="M47" s="14"/>
      <c r="N47" s="15"/>
      <c r="O47" s="15"/>
      <c r="P47" s="15"/>
    </row>
    <row r="48" spans="1:16" x14ac:dyDescent="0.25">
      <c r="A48" s="98" t="s">
        <v>178</v>
      </c>
      <c r="B48" s="99"/>
      <c r="C48" s="99"/>
      <c r="D48" s="99"/>
      <c r="E48" s="99"/>
      <c r="F48" s="99"/>
      <c r="G48" s="99"/>
      <c r="H48" s="99"/>
      <c r="J48" s="14"/>
      <c r="K48" s="14"/>
      <c r="L48" s="15"/>
      <c r="M48" s="14"/>
      <c r="N48" s="15"/>
      <c r="O48" s="15"/>
      <c r="P48" s="15"/>
    </row>
    <row r="49" spans="1:16" x14ac:dyDescent="0.25">
      <c r="A49" s="100" t="s">
        <v>179</v>
      </c>
      <c r="B49" s="189">
        <v>488</v>
      </c>
      <c r="C49" s="189">
        <v>482</v>
      </c>
      <c r="D49" s="102">
        <v>-1.2</v>
      </c>
      <c r="E49" s="189">
        <v>479</v>
      </c>
      <c r="F49" s="190"/>
      <c r="G49" s="102">
        <v>-1.8</v>
      </c>
      <c r="H49" s="103">
        <v>99.4</v>
      </c>
      <c r="J49" s="14"/>
      <c r="K49" s="14"/>
      <c r="L49" s="15"/>
      <c r="M49" s="14"/>
      <c r="N49" s="15"/>
      <c r="O49" s="15"/>
      <c r="P49" s="15"/>
    </row>
    <row r="50" spans="1:16" x14ac:dyDescent="0.25">
      <c r="A50" s="192" t="s">
        <v>180</v>
      </c>
      <c r="B50" s="193">
        <v>487</v>
      </c>
      <c r="C50" s="193">
        <v>482</v>
      </c>
      <c r="D50" s="106">
        <v>-1.2</v>
      </c>
      <c r="E50" s="193">
        <v>478</v>
      </c>
      <c r="F50" s="107">
        <v>99.9</v>
      </c>
      <c r="G50" s="106">
        <v>-1.8</v>
      </c>
      <c r="H50" s="108">
        <v>99.4</v>
      </c>
      <c r="J50" s="14"/>
      <c r="K50" s="14"/>
      <c r="L50" s="15"/>
      <c r="M50" s="14"/>
      <c r="N50" s="15"/>
      <c r="O50" s="15"/>
      <c r="P50" s="15"/>
    </row>
    <row r="51" spans="1:16" x14ac:dyDescent="0.25">
      <c r="A51" s="192" t="s">
        <v>181</v>
      </c>
      <c r="B51" s="193">
        <v>1</v>
      </c>
      <c r="C51" s="193">
        <v>1</v>
      </c>
      <c r="D51" s="106">
        <v>-0.1</v>
      </c>
      <c r="E51" s="193">
        <v>1</v>
      </c>
      <c r="F51" s="107">
        <v>0.1</v>
      </c>
      <c r="G51" s="106">
        <v>13.4</v>
      </c>
      <c r="H51" s="108">
        <v>113.5</v>
      </c>
      <c r="J51" s="14"/>
      <c r="K51" s="14"/>
      <c r="L51" s="15"/>
      <c r="M51" s="14"/>
      <c r="N51" s="15"/>
      <c r="O51" s="15"/>
      <c r="P51" s="15"/>
    </row>
    <row r="52" spans="1:16" x14ac:dyDescent="0.25">
      <c r="A52" s="111" t="s">
        <v>177</v>
      </c>
      <c r="B52" s="189">
        <v>488</v>
      </c>
      <c r="C52" s="189">
        <v>482</v>
      </c>
      <c r="D52" s="102">
        <v>-1.2</v>
      </c>
      <c r="E52" s="189">
        <v>479</v>
      </c>
      <c r="F52" s="190"/>
      <c r="G52" s="102">
        <v>-1.8</v>
      </c>
      <c r="H52" s="103">
        <v>99.4</v>
      </c>
      <c r="J52" s="14"/>
      <c r="K52" s="14"/>
      <c r="L52" s="15"/>
      <c r="M52" s="14"/>
      <c r="N52" s="15"/>
      <c r="O52" s="15"/>
      <c r="P52" s="15"/>
    </row>
    <row r="53" spans="1:16" x14ac:dyDescent="0.25">
      <c r="A53" s="192" t="s">
        <v>182</v>
      </c>
      <c r="B53" s="193">
        <v>487</v>
      </c>
      <c r="C53" s="193">
        <v>481</v>
      </c>
      <c r="D53" s="106">
        <v>-1.2</v>
      </c>
      <c r="E53" s="193">
        <v>478</v>
      </c>
      <c r="F53" s="107">
        <v>99.8</v>
      </c>
      <c r="G53" s="106">
        <v>-1.8</v>
      </c>
      <c r="H53" s="108">
        <v>99.4</v>
      </c>
      <c r="J53" s="14"/>
      <c r="K53" s="14"/>
      <c r="L53" s="15"/>
      <c r="M53" s="14"/>
      <c r="N53" s="15"/>
      <c r="O53" s="15"/>
      <c r="P53" s="15"/>
    </row>
    <row r="54" spans="1:16" x14ac:dyDescent="0.25">
      <c r="A54" s="188" t="s">
        <v>138</v>
      </c>
      <c r="B54" s="189">
        <v>0</v>
      </c>
      <c r="C54" s="189"/>
      <c r="D54" s="189">
        <v>0</v>
      </c>
      <c r="E54" s="189">
        <v>0</v>
      </c>
      <c r="F54" s="190"/>
      <c r="G54" s="189"/>
      <c r="H54" s="191"/>
      <c r="J54" s="14"/>
      <c r="K54" s="14"/>
      <c r="L54" s="15"/>
      <c r="M54" s="14"/>
      <c r="N54" s="15"/>
      <c r="O54" s="15"/>
      <c r="P54" s="15"/>
    </row>
    <row r="55" spans="1:16" ht="3.75" customHeight="1" thickBot="1" x14ac:dyDescent="0.3">
      <c r="A55" s="194"/>
      <c r="B55" s="195"/>
      <c r="C55" s="195"/>
      <c r="D55" s="195"/>
      <c r="E55" s="195"/>
      <c r="F55" s="196"/>
      <c r="G55" s="195"/>
      <c r="H55" s="197"/>
      <c r="J55" s="14">
        <f t="shared" ref="J50:J55" si="0">+ROUND(B55,0)</f>
        <v>0</v>
      </c>
      <c r="K55" s="14"/>
      <c r="L55" s="15"/>
      <c r="M55" s="14"/>
      <c r="N55" s="15"/>
      <c r="O55" s="15"/>
      <c r="P55" s="15"/>
    </row>
    <row r="57" spans="1:16" x14ac:dyDescent="0.25">
      <c r="A57" s="215" t="s">
        <v>183</v>
      </c>
      <c r="B57" s="215"/>
      <c r="C57" s="215"/>
    </row>
  </sheetData>
  <mergeCells count="4">
    <mergeCell ref="A57:C57"/>
    <mergeCell ref="A5:A6"/>
    <mergeCell ref="C5:D5"/>
    <mergeCell ref="E5:H5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O30"/>
  <sheetViews>
    <sheetView showGridLines="0" workbookViewId="0"/>
  </sheetViews>
  <sheetFormatPr defaultRowHeight="15" x14ac:dyDescent="0.25"/>
  <cols>
    <col min="1" max="1" width="15.42578125" customWidth="1"/>
    <col min="2" max="2" width="15" customWidth="1"/>
    <col min="3" max="3" width="18.42578125" customWidth="1"/>
    <col min="4" max="15" width="13" customWidth="1"/>
  </cols>
  <sheetData>
    <row r="1" spans="1:15" x14ac:dyDescent="0.25">
      <c r="A1" s="46" t="s">
        <v>1</v>
      </c>
    </row>
    <row r="3" spans="1:15" ht="16.5" x14ac:dyDescent="0.3">
      <c r="A3" s="6" t="s">
        <v>291</v>
      </c>
      <c r="B3" s="2"/>
      <c r="C3" s="2"/>
      <c r="D3" s="2"/>
    </row>
    <row r="4" spans="1:15" ht="60" x14ac:dyDescent="0.25">
      <c r="A4" s="18" t="s">
        <v>164</v>
      </c>
      <c r="B4" s="27" t="s">
        <v>250</v>
      </c>
      <c r="C4" s="28" t="s">
        <v>165</v>
      </c>
    </row>
    <row r="5" spans="1:15" x14ac:dyDescent="0.25">
      <c r="A5" s="158">
        <v>42005</v>
      </c>
      <c r="B5" s="206">
        <v>3</v>
      </c>
      <c r="C5" s="29">
        <v>4.3</v>
      </c>
      <c r="D5" s="159"/>
      <c r="E5" s="159"/>
    </row>
    <row r="6" spans="1:15" x14ac:dyDescent="0.25">
      <c r="A6" s="158">
        <v>42036</v>
      </c>
      <c r="B6" s="206">
        <v>3</v>
      </c>
      <c r="C6" s="29">
        <v>4.3</v>
      </c>
      <c r="D6" s="159"/>
      <c r="E6" s="159"/>
    </row>
    <row r="7" spans="1:15" x14ac:dyDescent="0.25">
      <c r="A7" s="158">
        <v>42064</v>
      </c>
      <c r="B7" s="206">
        <v>3.1</v>
      </c>
      <c r="C7" s="29">
        <v>4.5</v>
      </c>
      <c r="D7" s="159"/>
      <c r="E7" s="159"/>
    </row>
    <row r="8" spans="1:15" x14ac:dyDescent="0.25">
      <c r="A8" s="158">
        <v>42095</v>
      </c>
      <c r="B8" s="206">
        <v>3.1</v>
      </c>
      <c r="C8" s="29">
        <v>4.4000000000000004</v>
      </c>
      <c r="D8" s="159"/>
      <c r="E8" s="159"/>
    </row>
    <row r="9" spans="1:15" x14ac:dyDescent="0.25">
      <c r="A9" s="158">
        <v>42125</v>
      </c>
      <c r="B9" s="206">
        <v>3</v>
      </c>
      <c r="C9" s="29">
        <v>4.3</v>
      </c>
      <c r="D9" s="159"/>
      <c r="E9" s="159"/>
    </row>
    <row r="10" spans="1:15" x14ac:dyDescent="0.25">
      <c r="A10" s="158">
        <v>42156</v>
      </c>
      <c r="B10" s="206">
        <v>3.1</v>
      </c>
      <c r="C10" s="29">
        <v>4.5</v>
      </c>
      <c r="D10" s="159"/>
      <c r="E10" s="159"/>
    </row>
    <row r="11" spans="1:15" x14ac:dyDescent="0.25">
      <c r="A11" s="158">
        <v>42186</v>
      </c>
      <c r="B11" s="206">
        <v>3.1</v>
      </c>
      <c r="C11" s="29">
        <v>4.3</v>
      </c>
      <c r="D11" s="159"/>
      <c r="E11" s="159"/>
    </row>
    <row r="12" spans="1:15" x14ac:dyDescent="0.25">
      <c r="A12" s="158">
        <v>42217</v>
      </c>
      <c r="B12" s="206">
        <v>3.1</v>
      </c>
      <c r="C12" s="29">
        <v>4.3</v>
      </c>
      <c r="D12" s="159"/>
      <c r="E12" s="159"/>
      <c r="F12" s="14"/>
      <c r="G12" s="14"/>
    </row>
    <row r="13" spans="1:15" x14ac:dyDescent="0.25">
      <c r="A13" s="158">
        <v>42248</v>
      </c>
      <c r="B13" s="206">
        <v>3.1</v>
      </c>
      <c r="C13" s="29">
        <v>4.3</v>
      </c>
      <c r="D13" s="159"/>
      <c r="E13" s="159"/>
      <c r="F13" s="14"/>
      <c r="G13" s="14"/>
    </row>
    <row r="14" spans="1:15" x14ac:dyDescent="0.25">
      <c r="A14" s="158">
        <v>42278</v>
      </c>
      <c r="B14" s="206">
        <v>3.1</v>
      </c>
      <c r="C14" s="29">
        <v>4.3</v>
      </c>
      <c r="D14" s="159"/>
      <c r="E14" s="159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 x14ac:dyDescent="0.25">
      <c r="A15" s="158">
        <v>42309</v>
      </c>
      <c r="B15" s="206">
        <v>3.1</v>
      </c>
      <c r="C15" s="29">
        <v>4.3</v>
      </c>
      <c r="D15" s="159"/>
      <c r="E15" s="159"/>
    </row>
    <row r="16" spans="1:15" x14ac:dyDescent="0.25">
      <c r="A16" s="158">
        <v>42339</v>
      </c>
      <c r="B16" s="206">
        <v>3.1</v>
      </c>
      <c r="C16" s="29">
        <v>4.3</v>
      </c>
      <c r="D16" s="159"/>
      <c r="E16" s="159"/>
    </row>
    <row r="17" spans="1:5" x14ac:dyDescent="0.25">
      <c r="A17" s="158">
        <v>42370</v>
      </c>
      <c r="B17" s="206">
        <v>2.9</v>
      </c>
      <c r="C17" s="29">
        <v>5.6</v>
      </c>
      <c r="D17" s="159"/>
      <c r="E17" s="159"/>
    </row>
    <row r="18" spans="1:5" x14ac:dyDescent="0.25">
      <c r="A18" s="158">
        <v>42401</v>
      </c>
      <c r="B18" s="206">
        <v>3.1</v>
      </c>
      <c r="C18" s="29">
        <v>5.4</v>
      </c>
      <c r="D18" s="159"/>
      <c r="E18" s="159"/>
    </row>
    <row r="19" spans="1:5" x14ac:dyDescent="0.25">
      <c r="A19" s="158">
        <v>42430</v>
      </c>
      <c r="B19" s="206">
        <v>3.1</v>
      </c>
      <c r="C19" s="29">
        <v>4.8</v>
      </c>
      <c r="D19" s="159"/>
      <c r="E19" s="159"/>
    </row>
    <row r="20" spans="1:5" x14ac:dyDescent="0.25">
      <c r="A20" s="158">
        <v>42461</v>
      </c>
      <c r="B20" s="206">
        <v>3</v>
      </c>
      <c r="C20" s="29">
        <v>4.9000000000000004</v>
      </c>
      <c r="D20" s="159"/>
      <c r="E20" s="159"/>
    </row>
    <row r="21" spans="1:5" x14ac:dyDescent="0.25">
      <c r="A21" s="158">
        <v>42491</v>
      </c>
      <c r="B21" s="206">
        <v>3</v>
      </c>
      <c r="C21" s="29">
        <v>5</v>
      </c>
      <c r="D21" s="159"/>
      <c r="E21" s="159"/>
    </row>
    <row r="22" spans="1:5" x14ac:dyDescent="0.25">
      <c r="A22" s="158">
        <v>42522</v>
      </c>
      <c r="B22" s="206">
        <v>3</v>
      </c>
      <c r="C22" s="29">
        <v>4.7</v>
      </c>
      <c r="D22" s="159"/>
      <c r="E22" s="159"/>
    </row>
    <row r="23" spans="1:5" x14ac:dyDescent="0.25">
      <c r="A23" s="158">
        <v>42552</v>
      </c>
      <c r="B23" s="206">
        <v>3</v>
      </c>
      <c r="C23" s="29">
        <v>4.5999999999999996</v>
      </c>
      <c r="D23" s="159"/>
      <c r="E23" s="159"/>
    </row>
    <row r="24" spans="1:5" x14ac:dyDescent="0.25">
      <c r="A24" s="158">
        <v>42583</v>
      </c>
      <c r="B24" s="206">
        <v>3</v>
      </c>
      <c r="C24" s="29">
        <v>4.7</v>
      </c>
      <c r="D24" s="159"/>
      <c r="E24" s="159"/>
    </row>
    <row r="25" spans="1:5" x14ac:dyDescent="0.25">
      <c r="A25" s="158">
        <v>42614</v>
      </c>
      <c r="B25" s="206">
        <v>3.1</v>
      </c>
      <c r="C25" s="29">
        <v>4.7</v>
      </c>
      <c r="D25" s="159"/>
      <c r="E25" s="159"/>
    </row>
    <row r="26" spans="1:5" x14ac:dyDescent="0.25">
      <c r="A26" s="158">
        <v>42644</v>
      </c>
      <c r="B26" s="206">
        <v>3.1</v>
      </c>
      <c r="C26" s="29">
        <v>4.5999999999999996</v>
      </c>
      <c r="D26" s="159"/>
      <c r="E26" s="159"/>
    </row>
    <row r="27" spans="1:5" x14ac:dyDescent="0.25">
      <c r="A27" s="158">
        <v>42675</v>
      </c>
      <c r="B27" s="206">
        <v>3.1</v>
      </c>
      <c r="C27" s="29">
        <v>4.5999999999999996</v>
      </c>
      <c r="D27" s="159"/>
      <c r="E27" s="159"/>
    </row>
    <row r="28" spans="1:5" x14ac:dyDescent="0.25">
      <c r="A28" s="158">
        <v>42705</v>
      </c>
      <c r="B28" s="206">
        <v>3.1</v>
      </c>
      <c r="C28" s="29">
        <v>5.3</v>
      </c>
      <c r="D28" s="159"/>
      <c r="E28" s="159"/>
    </row>
    <row r="29" spans="1:5" x14ac:dyDescent="0.25">
      <c r="D29" s="159"/>
    </row>
    <row r="30" spans="1:5" ht="50.25" customHeight="1" x14ac:dyDescent="0.25">
      <c r="A30" s="216" t="s">
        <v>251</v>
      </c>
      <c r="B30" s="216"/>
      <c r="C30" s="216"/>
    </row>
  </sheetData>
  <mergeCells count="1">
    <mergeCell ref="A30:C30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N32"/>
  <sheetViews>
    <sheetView showGridLines="0" zoomScaleNormal="100" workbookViewId="0"/>
  </sheetViews>
  <sheetFormatPr defaultRowHeight="15" x14ac:dyDescent="0.25"/>
  <cols>
    <col min="1" max="1" width="39" customWidth="1"/>
    <col min="2" max="19" width="11.5703125" customWidth="1"/>
  </cols>
  <sheetData>
    <row r="1" spans="1:5" x14ac:dyDescent="0.25">
      <c r="A1" s="46" t="s">
        <v>1</v>
      </c>
    </row>
    <row r="3" spans="1:5" ht="16.5" x14ac:dyDescent="0.3">
      <c r="A3" s="6" t="s">
        <v>256</v>
      </c>
      <c r="B3" s="2"/>
      <c r="C3" s="2"/>
      <c r="D3" s="2"/>
    </row>
    <row r="4" spans="1:5" ht="16.5" x14ac:dyDescent="0.3">
      <c r="A4" s="6"/>
      <c r="B4" s="2"/>
      <c r="C4" s="2"/>
      <c r="D4" s="2"/>
    </row>
    <row r="5" spans="1:5" ht="16.5" x14ac:dyDescent="0.3">
      <c r="A5" s="6" t="s">
        <v>289</v>
      </c>
      <c r="B5" s="2"/>
      <c r="C5" s="2"/>
      <c r="D5" s="2"/>
    </row>
    <row r="6" spans="1:5" x14ac:dyDescent="0.25">
      <c r="A6" s="18"/>
      <c r="B6" s="27" t="s">
        <v>249</v>
      </c>
      <c r="C6" s="28" t="s">
        <v>151</v>
      </c>
    </row>
    <row r="7" spans="1:5" x14ac:dyDescent="0.25">
      <c r="A7" s="26" t="s">
        <v>49</v>
      </c>
      <c r="B7" s="17">
        <v>13</v>
      </c>
      <c r="C7" s="17">
        <v>-11</v>
      </c>
      <c r="D7" s="14"/>
      <c r="E7" s="14"/>
    </row>
    <row r="8" spans="1:5" x14ac:dyDescent="0.25">
      <c r="A8" s="26" t="s">
        <v>127</v>
      </c>
      <c r="B8" s="17">
        <v>2</v>
      </c>
      <c r="C8" s="17">
        <v>13</v>
      </c>
      <c r="D8" s="14"/>
      <c r="E8" s="14"/>
    </row>
    <row r="9" spans="1:5" x14ac:dyDescent="0.25">
      <c r="A9" s="26" t="s">
        <v>50</v>
      </c>
      <c r="B9" s="17">
        <v>58</v>
      </c>
      <c r="C9" s="17">
        <v>-11</v>
      </c>
      <c r="D9" s="14"/>
      <c r="E9" s="14"/>
    </row>
    <row r="10" spans="1:5" x14ac:dyDescent="0.25">
      <c r="A10" s="26" t="s">
        <v>15</v>
      </c>
      <c r="B10" s="17">
        <v>117</v>
      </c>
      <c r="C10" s="17">
        <v>3</v>
      </c>
      <c r="D10" s="14"/>
      <c r="E10" s="14"/>
    </row>
    <row r="11" spans="1:5" x14ac:dyDescent="0.25">
      <c r="A11" s="26" t="s">
        <v>51</v>
      </c>
      <c r="B11" s="17">
        <v>55</v>
      </c>
      <c r="C11" s="17">
        <v>16</v>
      </c>
      <c r="D11" s="14"/>
      <c r="E11" s="14"/>
    </row>
    <row r="12" spans="1:5" x14ac:dyDescent="0.25">
      <c r="A12" s="26" t="s">
        <v>52</v>
      </c>
      <c r="B12" s="17">
        <v>-55</v>
      </c>
      <c r="C12" s="17">
        <v>15</v>
      </c>
      <c r="D12" s="14"/>
      <c r="E12" s="14"/>
    </row>
    <row r="13" spans="1:5" x14ac:dyDescent="0.25">
      <c r="A13" s="26" t="s">
        <v>53</v>
      </c>
      <c r="B13" s="17">
        <v>-123</v>
      </c>
      <c r="C13" s="17">
        <v>-251</v>
      </c>
      <c r="D13" s="14"/>
      <c r="E13" s="14"/>
    </row>
    <row r="14" spans="1:5" x14ac:dyDescent="0.25">
      <c r="A14" s="26" t="s">
        <v>54</v>
      </c>
      <c r="B14" s="17">
        <v>478</v>
      </c>
      <c r="C14" s="17">
        <v>371</v>
      </c>
      <c r="D14" s="14"/>
      <c r="E14" s="14"/>
    </row>
    <row r="15" spans="1:5" x14ac:dyDescent="0.25">
      <c r="A15" s="26" t="s">
        <v>58</v>
      </c>
      <c r="B15" s="17">
        <v>772</v>
      </c>
      <c r="C15" s="17">
        <v>270</v>
      </c>
      <c r="D15" s="14"/>
      <c r="E15" s="14"/>
    </row>
    <row r="16" spans="1:5" x14ac:dyDescent="0.25">
      <c r="A16" s="30"/>
      <c r="B16" s="31"/>
      <c r="C16" s="31"/>
    </row>
    <row r="17" spans="1:14" x14ac:dyDescent="0.25">
      <c r="A17" s="6" t="s">
        <v>292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x14ac:dyDescent="0.25">
      <c r="A18" s="160"/>
      <c r="B18" s="218">
        <v>2016</v>
      </c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</row>
    <row r="19" spans="1:14" x14ac:dyDescent="0.25">
      <c r="A19" s="116"/>
      <c r="B19" s="162" t="s">
        <v>29</v>
      </c>
      <c r="C19" s="22" t="s">
        <v>30</v>
      </c>
      <c r="D19" s="22" t="s">
        <v>31</v>
      </c>
      <c r="E19" s="22" t="s">
        <v>32</v>
      </c>
      <c r="F19" s="22" t="s">
        <v>33</v>
      </c>
      <c r="G19" s="22" t="s">
        <v>34</v>
      </c>
      <c r="H19" s="22" t="s">
        <v>35</v>
      </c>
      <c r="I19" s="22" t="s">
        <v>36</v>
      </c>
      <c r="J19" s="22" t="s">
        <v>67</v>
      </c>
      <c r="K19" s="22" t="s">
        <v>38</v>
      </c>
      <c r="L19" s="22" t="s">
        <v>39</v>
      </c>
      <c r="M19" s="22" t="s">
        <v>28</v>
      </c>
      <c r="N19" s="22" t="s">
        <v>43</v>
      </c>
    </row>
    <row r="20" spans="1:14" x14ac:dyDescent="0.25">
      <c r="A20" s="161" t="s">
        <v>68</v>
      </c>
      <c r="B20" s="29">
        <v>-1.4</v>
      </c>
      <c r="C20" s="29">
        <v>-0.3</v>
      </c>
      <c r="D20" s="29">
        <v>0.2</v>
      </c>
      <c r="E20" s="29">
        <v>0.7</v>
      </c>
      <c r="F20" s="29">
        <v>0.9</v>
      </c>
      <c r="G20" s="29">
        <v>0.8</v>
      </c>
      <c r="H20" s="29">
        <v>1.1000000000000001</v>
      </c>
      <c r="I20" s="29">
        <v>1.2</v>
      </c>
      <c r="J20" s="29">
        <v>1.2</v>
      </c>
      <c r="K20" s="29">
        <v>1.2</v>
      </c>
      <c r="L20" s="29">
        <v>1.2</v>
      </c>
      <c r="M20" s="29">
        <v>1.2</v>
      </c>
      <c r="N20" s="29">
        <v>3.4</v>
      </c>
    </row>
    <row r="21" spans="1:14" x14ac:dyDescent="0.25">
      <c r="A21" s="161" t="s">
        <v>54</v>
      </c>
      <c r="B21" s="29">
        <v>1.4</v>
      </c>
      <c r="C21" s="29">
        <v>1.7</v>
      </c>
      <c r="D21" s="29">
        <v>1.8</v>
      </c>
      <c r="E21" s="29">
        <v>1.8</v>
      </c>
      <c r="F21" s="29">
        <v>1.9</v>
      </c>
      <c r="G21" s="29">
        <v>1.8</v>
      </c>
      <c r="H21" s="29">
        <v>1.7</v>
      </c>
      <c r="I21" s="29">
        <v>1.7</v>
      </c>
      <c r="J21" s="29">
        <v>1.7</v>
      </c>
      <c r="K21" s="29">
        <v>1.7</v>
      </c>
      <c r="L21" s="29">
        <v>1.6</v>
      </c>
      <c r="M21" s="29">
        <v>1.6</v>
      </c>
      <c r="N21" s="29">
        <v>2.1</v>
      </c>
    </row>
    <row r="22" spans="1:14" x14ac:dyDescent="0.25">
      <c r="A22" s="161" t="s">
        <v>53</v>
      </c>
      <c r="B22" s="29">
        <v>-1.6</v>
      </c>
      <c r="C22" s="29">
        <v>-1.6</v>
      </c>
      <c r="D22" s="29">
        <v>-1.5</v>
      </c>
      <c r="E22" s="29">
        <v>-1.4</v>
      </c>
      <c r="F22" s="29">
        <v>-1.3</v>
      </c>
      <c r="G22" s="29">
        <v>-1.3</v>
      </c>
      <c r="H22" s="29">
        <v>-1.1000000000000001</v>
      </c>
      <c r="I22" s="29">
        <v>-1.1000000000000001</v>
      </c>
      <c r="J22" s="29">
        <v>-1.1000000000000001</v>
      </c>
      <c r="K22" s="29">
        <v>-1.1000000000000001</v>
      </c>
      <c r="L22" s="29">
        <v>-1.1000000000000001</v>
      </c>
      <c r="M22" s="29">
        <v>-1.1000000000000001</v>
      </c>
      <c r="N22" s="29">
        <v>-0.5</v>
      </c>
    </row>
    <row r="23" spans="1:14" x14ac:dyDescent="0.25">
      <c r="A23" s="161" t="s">
        <v>69</v>
      </c>
      <c r="B23" s="29">
        <v>-1.1000000000000001</v>
      </c>
      <c r="C23" s="29">
        <v>-0.4</v>
      </c>
      <c r="D23" s="29">
        <v>0</v>
      </c>
      <c r="E23" s="29">
        <v>0.4</v>
      </c>
      <c r="F23" s="29">
        <v>0.5</v>
      </c>
      <c r="G23" s="29">
        <v>0.6</v>
      </c>
      <c r="H23" s="29">
        <v>0.7</v>
      </c>
      <c r="I23" s="29">
        <v>0.8</v>
      </c>
      <c r="J23" s="29">
        <v>0.6</v>
      </c>
      <c r="K23" s="29">
        <v>0.6</v>
      </c>
      <c r="L23" s="29">
        <v>0.7</v>
      </c>
      <c r="M23" s="29">
        <v>0.6</v>
      </c>
      <c r="N23" s="29">
        <v>1.3</v>
      </c>
    </row>
    <row r="24" spans="1:14" x14ac:dyDescent="0.25">
      <c r="A24" s="161" t="s">
        <v>15</v>
      </c>
      <c r="B24" s="29">
        <v>0</v>
      </c>
      <c r="C24" s="29">
        <v>0</v>
      </c>
      <c r="D24" s="29">
        <v>-0.1</v>
      </c>
      <c r="E24" s="29">
        <v>-0.1</v>
      </c>
      <c r="F24" s="29">
        <v>-0.1</v>
      </c>
      <c r="G24" s="29">
        <v>-0.2</v>
      </c>
      <c r="H24" s="29">
        <v>-0.2</v>
      </c>
      <c r="I24" s="29">
        <v>-0.1</v>
      </c>
      <c r="J24" s="29">
        <v>0</v>
      </c>
      <c r="K24" s="29">
        <v>0</v>
      </c>
      <c r="L24" s="29">
        <v>0</v>
      </c>
      <c r="M24" s="29">
        <v>0</v>
      </c>
      <c r="N24" s="29">
        <v>0.5</v>
      </c>
    </row>
    <row r="26" spans="1:14" ht="23.25" customHeight="1" x14ac:dyDescent="0.25">
      <c r="A26" s="217" t="s">
        <v>166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</row>
    <row r="32" spans="1:14" x14ac:dyDescent="0.25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</sheetData>
  <sortState ref="A15:B38">
    <sortCondition ref="A15"/>
  </sortState>
  <mergeCells count="2">
    <mergeCell ref="A26:N26"/>
    <mergeCell ref="B18:N18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AX19"/>
  <sheetViews>
    <sheetView showGridLines="0" zoomScaleNormal="100" workbookViewId="0">
      <pane xSplit="1" ySplit="6" topLeftCell="B7" activePane="bottomRight" state="frozen"/>
      <selection activeCell="C33" sqref="C33"/>
      <selection pane="topRight" activeCell="C33" sqref="C33"/>
      <selection pane="bottomLeft" activeCell="C33" sqref="C33"/>
      <selection pane="bottomRight"/>
    </sheetView>
  </sheetViews>
  <sheetFormatPr defaultRowHeight="15" x14ac:dyDescent="0.25"/>
  <cols>
    <col min="1" max="1" width="51.42578125" customWidth="1"/>
    <col min="2" max="25" width="11.5703125" customWidth="1"/>
  </cols>
  <sheetData>
    <row r="1" spans="1:50" x14ac:dyDescent="0.25">
      <c r="A1" s="208" t="s">
        <v>1</v>
      </c>
    </row>
    <row r="3" spans="1:50" ht="16.5" x14ac:dyDescent="0.3">
      <c r="A3" s="6" t="s">
        <v>258</v>
      </c>
      <c r="B3" s="2"/>
      <c r="C3" s="2"/>
      <c r="D3" s="2"/>
    </row>
    <row r="4" spans="1:50" ht="16.5" x14ac:dyDescent="0.3">
      <c r="A4" s="6"/>
      <c r="B4" s="2"/>
      <c r="C4" s="2"/>
      <c r="D4" s="2"/>
    </row>
    <row r="5" spans="1:50" ht="16.5" x14ac:dyDescent="0.3">
      <c r="A5" s="6" t="s">
        <v>55</v>
      </c>
      <c r="B5" s="2"/>
      <c r="C5" s="2"/>
      <c r="D5" s="2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</row>
    <row r="6" spans="1:50" x14ac:dyDescent="0.25">
      <c r="A6" s="18"/>
      <c r="B6" s="64">
        <v>41244</v>
      </c>
      <c r="C6" s="32">
        <v>41275</v>
      </c>
      <c r="D6" s="32">
        <v>41306</v>
      </c>
      <c r="E6" s="32">
        <v>41334</v>
      </c>
      <c r="F6" s="32">
        <v>41365</v>
      </c>
      <c r="G6" s="32">
        <v>41395</v>
      </c>
      <c r="H6" s="32">
        <v>41426</v>
      </c>
      <c r="I6" s="32">
        <v>41456</v>
      </c>
      <c r="J6" s="32">
        <v>41487</v>
      </c>
      <c r="K6" s="32">
        <v>41518</v>
      </c>
      <c r="L6" s="32">
        <v>41548</v>
      </c>
      <c r="M6" s="32">
        <v>41579</v>
      </c>
      <c r="N6" s="32">
        <v>41609</v>
      </c>
      <c r="O6" s="32">
        <v>41640</v>
      </c>
      <c r="P6" s="32">
        <v>41671</v>
      </c>
      <c r="Q6" s="32">
        <v>41699</v>
      </c>
      <c r="R6" s="32">
        <v>41730</v>
      </c>
      <c r="S6" s="32">
        <v>41760</v>
      </c>
      <c r="T6" s="32">
        <v>41791</v>
      </c>
      <c r="U6" s="32">
        <v>41821</v>
      </c>
      <c r="V6" s="32">
        <v>41852</v>
      </c>
      <c r="W6" s="32">
        <v>41883</v>
      </c>
      <c r="X6" s="32">
        <v>41913</v>
      </c>
      <c r="Y6" s="32">
        <v>41944</v>
      </c>
      <c r="Z6" s="32">
        <v>41974</v>
      </c>
      <c r="AA6" s="32">
        <v>42005</v>
      </c>
      <c r="AB6" s="32">
        <v>42036</v>
      </c>
      <c r="AC6" s="32">
        <v>42064</v>
      </c>
      <c r="AD6" s="32">
        <v>42095</v>
      </c>
      <c r="AE6" s="32">
        <v>42125</v>
      </c>
      <c r="AF6" s="33">
        <v>42156</v>
      </c>
      <c r="AG6" s="32">
        <v>42186</v>
      </c>
      <c r="AH6" s="33">
        <v>42217</v>
      </c>
      <c r="AI6" s="32">
        <v>42248</v>
      </c>
      <c r="AJ6" s="33">
        <v>42278</v>
      </c>
      <c r="AK6" s="32">
        <v>42309</v>
      </c>
      <c r="AL6" s="33">
        <v>42339</v>
      </c>
      <c r="AM6" s="32">
        <v>42370</v>
      </c>
      <c r="AN6" s="32">
        <v>42401</v>
      </c>
      <c r="AO6" s="32">
        <v>42430</v>
      </c>
      <c r="AP6" s="32">
        <v>42461</v>
      </c>
      <c r="AQ6" s="32">
        <v>42491</v>
      </c>
      <c r="AR6" s="33">
        <v>42522</v>
      </c>
      <c r="AS6" s="32">
        <v>42552</v>
      </c>
      <c r="AT6" s="33">
        <v>42583</v>
      </c>
      <c r="AU6" s="32">
        <v>42614</v>
      </c>
      <c r="AV6" s="33">
        <v>42644</v>
      </c>
      <c r="AW6" s="32">
        <v>42675</v>
      </c>
      <c r="AX6" s="33">
        <v>42705</v>
      </c>
    </row>
    <row r="7" spans="1:50" x14ac:dyDescent="0.25">
      <c r="A7" s="26" t="s">
        <v>129</v>
      </c>
      <c r="B7" s="66">
        <v>26.2</v>
      </c>
      <c r="C7" s="66">
        <v>24.9</v>
      </c>
      <c r="D7" s="66">
        <v>19.600000000000001</v>
      </c>
      <c r="E7" s="66">
        <v>16</v>
      </c>
      <c r="F7" s="66">
        <v>15.4</v>
      </c>
      <c r="G7" s="66">
        <v>6.8</v>
      </c>
      <c r="H7" s="66">
        <v>10.6</v>
      </c>
      <c r="I7" s="66">
        <v>6.5</v>
      </c>
      <c r="J7" s="66">
        <v>4.9000000000000004</v>
      </c>
      <c r="K7" s="66">
        <v>4.0999999999999996</v>
      </c>
      <c r="L7" s="66">
        <v>0</v>
      </c>
      <c r="M7" s="66">
        <v>-3.8</v>
      </c>
      <c r="N7" s="66">
        <v>-5.9</v>
      </c>
      <c r="O7" s="66">
        <v>-6.7</v>
      </c>
      <c r="P7" s="66">
        <v>-10.9</v>
      </c>
      <c r="Q7" s="66">
        <v>-11.9</v>
      </c>
      <c r="R7" s="66">
        <v>-14.8</v>
      </c>
      <c r="S7" s="66">
        <v>-14.4</v>
      </c>
      <c r="T7" s="66">
        <v>-16.5</v>
      </c>
      <c r="U7" s="66">
        <v>-15.9</v>
      </c>
      <c r="V7" s="66">
        <v>-17.600000000000001</v>
      </c>
      <c r="W7" s="66">
        <v>-17.2</v>
      </c>
      <c r="X7" s="66">
        <v>-17.3</v>
      </c>
      <c r="Y7" s="66">
        <v>-18.600000000000001</v>
      </c>
      <c r="Z7" s="66">
        <v>-18.8</v>
      </c>
      <c r="AA7" s="66">
        <v>-19.600000000000001</v>
      </c>
      <c r="AB7" s="66">
        <v>-18</v>
      </c>
      <c r="AC7" s="66">
        <v>-18.3</v>
      </c>
      <c r="AD7" s="66">
        <v>-18.600000000000001</v>
      </c>
      <c r="AE7" s="66">
        <v>-18.100000000000001</v>
      </c>
      <c r="AF7" s="66">
        <v>-18.7</v>
      </c>
      <c r="AG7" s="66">
        <v>-18.399999999999999</v>
      </c>
      <c r="AH7" s="66">
        <v>-18.5</v>
      </c>
      <c r="AI7" s="66">
        <v>-17.600000000000001</v>
      </c>
      <c r="AJ7" s="66">
        <v>-19.2</v>
      </c>
      <c r="AK7" s="66">
        <v>-18.3</v>
      </c>
      <c r="AL7" s="66">
        <v>-14.8</v>
      </c>
      <c r="AM7" s="66">
        <v>-16.399999999999999</v>
      </c>
      <c r="AN7" s="66">
        <v>-16.5</v>
      </c>
      <c r="AO7" s="66">
        <v>-16.7</v>
      </c>
      <c r="AP7" s="66">
        <v>-16.5</v>
      </c>
      <c r="AQ7" s="66">
        <v>-16.7</v>
      </c>
      <c r="AR7" s="66">
        <v>-17.3</v>
      </c>
      <c r="AS7" s="66">
        <v>-17.3</v>
      </c>
      <c r="AT7" s="66">
        <v>-16.7</v>
      </c>
      <c r="AU7" s="66">
        <v>-16.600000000000001</v>
      </c>
      <c r="AV7" s="66">
        <v>-16.100000000000001</v>
      </c>
      <c r="AW7" s="66">
        <v>-9.6</v>
      </c>
      <c r="AX7" s="66">
        <v>-13.4</v>
      </c>
    </row>
    <row r="8" spans="1:50" x14ac:dyDescent="0.25">
      <c r="A8" s="26" t="s">
        <v>130</v>
      </c>
      <c r="B8" s="66">
        <v>-0.8</v>
      </c>
      <c r="C8" s="66">
        <v>-2</v>
      </c>
      <c r="D8" s="66">
        <v>-1.3</v>
      </c>
      <c r="E8" s="66">
        <v>-1.9</v>
      </c>
      <c r="F8" s="66">
        <v>-2.7</v>
      </c>
      <c r="G8" s="66">
        <v>2.5</v>
      </c>
      <c r="H8" s="66">
        <v>-3.5</v>
      </c>
      <c r="I8" s="66">
        <v>-2.9</v>
      </c>
      <c r="J8" s="66">
        <v>-3.9</v>
      </c>
      <c r="K8" s="66">
        <v>-3.9</v>
      </c>
      <c r="L8" s="66">
        <v>-3.9</v>
      </c>
      <c r="M8" s="66">
        <v>-4.3</v>
      </c>
      <c r="N8" s="66">
        <v>-4.4000000000000004</v>
      </c>
      <c r="O8" s="66">
        <v>-4.7</v>
      </c>
      <c r="P8" s="66">
        <v>-5</v>
      </c>
      <c r="Q8" s="66">
        <v>-4.5</v>
      </c>
      <c r="R8" s="66">
        <v>-4.5999999999999996</v>
      </c>
      <c r="S8" s="66">
        <v>-9</v>
      </c>
      <c r="T8" s="66">
        <v>-4</v>
      </c>
      <c r="U8" s="66">
        <v>-4.3</v>
      </c>
      <c r="V8" s="66">
        <v>-3.3</v>
      </c>
      <c r="W8" s="66">
        <v>-3.6</v>
      </c>
      <c r="X8" s="66">
        <v>-4.3</v>
      </c>
      <c r="Y8" s="66">
        <v>-3.9</v>
      </c>
      <c r="Z8" s="66">
        <v>-3.2</v>
      </c>
      <c r="AA8" s="66">
        <v>-3.8</v>
      </c>
      <c r="AB8" s="66">
        <v>-3.8</v>
      </c>
      <c r="AC8" s="66">
        <v>-4</v>
      </c>
      <c r="AD8" s="66">
        <v>-3.2</v>
      </c>
      <c r="AE8" s="66">
        <v>-3.5</v>
      </c>
      <c r="AF8" s="66">
        <v>-2.6</v>
      </c>
      <c r="AG8" s="66">
        <v>-3.2</v>
      </c>
      <c r="AH8" s="66">
        <v>-2.5</v>
      </c>
      <c r="AI8" s="66">
        <v>-2.9</v>
      </c>
      <c r="AJ8" s="66">
        <v>-2.9</v>
      </c>
      <c r="AK8" s="66">
        <v>-2.2000000000000002</v>
      </c>
      <c r="AL8" s="66">
        <v>-2.6</v>
      </c>
      <c r="AM8" s="66">
        <v>-1.1000000000000001</v>
      </c>
      <c r="AN8" s="66">
        <v>0.3</v>
      </c>
      <c r="AO8" s="66">
        <v>1.1000000000000001</v>
      </c>
      <c r="AP8" s="66">
        <v>0.1</v>
      </c>
      <c r="AQ8" s="66">
        <v>0.2</v>
      </c>
      <c r="AR8" s="66">
        <v>1.4</v>
      </c>
      <c r="AS8" s="66">
        <v>0.9</v>
      </c>
      <c r="AT8" s="66">
        <v>0.5</v>
      </c>
      <c r="AU8" s="66">
        <v>1.1000000000000001</v>
      </c>
      <c r="AV8" s="66">
        <v>0.6</v>
      </c>
      <c r="AW8" s="66">
        <v>-0.2</v>
      </c>
      <c r="AX8" s="66">
        <v>-0.4</v>
      </c>
    </row>
    <row r="9" spans="1:50" x14ac:dyDescent="0.25">
      <c r="A9" s="26" t="s">
        <v>131</v>
      </c>
      <c r="B9" s="66">
        <v>19.5</v>
      </c>
      <c r="C9" s="66">
        <v>33.200000000000003</v>
      </c>
      <c r="D9" s="66">
        <v>10.4</v>
      </c>
      <c r="E9" s="66">
        <v>2.6</v>
      </c>
      <c r="F9" s="66">
        <v>12.2</v>
      </c>
      <c r="G9" s="66">
        <v>1</v>
      </c>
      <c r="H9" s="66">
        <v>14.6</v>
      </c>
      <c r="I9" s="66">
        <v>2.7</v>
      </c>
      <c r="J9" s="66">
        <v>4.7</v>
      </c>
      <c r="K9" s="66">
        <v>6.1</v>
      </c>
      <c r="L9" s="66">
        <v>-0.3</v>
      </c>
      <c r="M9" s="66">
        <v>-10.199999999999999</v>
      </c>
      <c r="N9" s="66">
        <v>-9</v>
      </c>
      <c r="O9" s="66">
        <v>-14.8</v>
      </c>
      <c r="P9" s="66">
        <v>-12.5</v>
      </c>
      <c r="Q9" s="66">
        <v>-10.199999999999999</v>
      </c>
      <c r="R9" s="66">
        <v>-15.1</v>
      </c>
      <c r="S9" s="66">
        <v>-14.7</v>
      </c>
      <c r="T9" s="66">
        <v>-21.7</v>
      </c>
      <c r="U9" s="66">
        <v>-18</v>
      </c>
      <c r="V9" s="66">
        <v>-22.9</v>
      </c>
      <c r="W9" s="66">
        <v>-22.7</v>
      </c>
      <c r="X9" s="66">
        <v>-23.4</v>
      </c>
      <c r="Y9" s="66">
        <v>-21.3</v>
      </c>
      <c r="Z9" s="66">
        <v>-18.8</v>
      </c>
      <c r="AA9" s="66">
        <v>-23.9</v>
      </c>
      <c r="AB9" s="66">
        <v>-21</v>
      </c>
      <c r="AC9" s="66">
        <v>-23.9</v>
      </c>
      <c r="AD9" s="66">
        <v>-22.8</v>
      </c>
      <c r="AE9" s="66">
        <v>-22.8</v>
      </c>
      <c r="AF9" s="66">
        <v>-20.399999999999999</v>
      </c>
      <c r="AG9" s="66">
        <v>-21.1</v>
      </c>
      <c r="AH9" s="66">
        <v>-21.2</v>
      </c>
      <c r="AI9" s="66">
        <v>-17.3</v>
      </c>
      <c r="AJ9" s="66">
        <v>-21.2</v>
      </c>
      <c r="AK9" s="66">
        <v>-22.2</v>
      </c>
      <c r="AL9" s="66">
        <v>-16.5</v>
      </c>
      <c r="AM9" s="66">
        <v>-18.600000000000001</v>
      </c>
      <c r="AN9" s="66">
        <v>-16.5</v>
      </c>
      <c r="AO9" s="66">
        <v>-14.6</v>
      </c>
      <c r="AP9" s="66">
        <v>-12.1</v>
      </c>
      <c r="AQ9" s="66">
        <v>-14.6</v>
      </c>
      <c r="AR9" s="66">
        <v>-15.2</v>
      </c>
      <c r="AS9" s="66">
        <v>-11.3</v>
      </c>
      <c r="AT9" s="66">
        <v>-12.3</v>
      </c>
      <c r="AU9" s="66">
        <v>-15.3</v>
      </c>
      <c r="AV9" s="66">
        <v>-14.5</v>
      </c>
      <c r="AW9" s="66">
        <v>-6.3</v>
      </c>
      <c r="AX9" s="66">
        <v>-18</v>
      </c>
    </row>
    <row r="10" spans="1:50" x14ac:dyDescent="0.25">
      <c r="A10" s="26" t="s">
        <v>132</v>
      </c>
      <c r="B10" s="66">
        <v>20.100000000000001</v>
      </c>
      <c r="C10" s="66"/>
      <c r="D10" s="66"/>
      <c r="E10" s="66">
        <v>16.3</v>
      </c>
      <c r="F10" s="66"/>
      <c r="G10" s="66"/>
      <c r="H10" s="66">
        <v>7.8</v>
      </c>
      <c r="I10" s="66"/>
      <c r="J10" s="66"/>
      <c r="K10" s="66">
        <v>-3.2</v>
      </c>
      <c r="L10" s="66"/>
      <c r="M10" s="66"/>
      <c r="N10" s="66">
        <v>-9.8000000000000007</v>
      </c>
      <c r="O10" s="66"/>
      <c r="P10" s="66"/>
      <c r="Q10" s="66">
        <v>-15</v>
      </c>
      <c r="R10" s="66"/>
      <c r="S10" s="66"/>
      <c r="T10" s="66">
        <v>-15.9</v>
      </c>
      <c r="U10" s="66"/>
      <c r="V10" s="66"/>
      <c r="W10" s="66">
        <v>-16</v>
      </c>
      <c r="X10" s="66"/>
      <c r="Y10" s="66"/>
      <c r="Z10" s="66">
        <v>-13.6</v>
      </c>
      <c r="AA10" s="66"/>
      <c r="AB10" s="66"/>
      <c r="AC10" s="66">
        <v>-9.5</v>
      </c>
      <c r="AD10" s="66"/>
      <c r="AE10" s="66"/>
      <c r="AF10" s="66">
        <v>-14.9</v>
      </c>
      <c r="AG10" s="66"/>
      <c r="AH10" s="66"/>
      <c r="AI10" s="66">
        <v>-10.199999999999999</v>
      </c>
      <c r="AJ10" s="66"/>
      <c r="AK10" s="66"/>
      <c r="AL10" s="66">
        <v>-9.1999999999999993</v>
      </c>
      <c r="AM10" s="66"/>
      <c r="AN10" s="66"/>
      <c r="AO10" s="66">
        <v>-10.199999999999999</v>
      </c>
      <c r="AP10" s="66"/>
      <c r="AQ10" s="66"/>
      <c r="AR10" s="66">
        <v>-9.8000000000000007</v>
      </c>
      <c r="AS10" s="66"/>
      <c r="AT10" s="66"/>
      <c r="AU10" s="66">
        <v>-11.2</v>
      </c>
      <c r="AV10" s="66"/>
      <c r="AW10" s="66"/>
      <c r="AX10" s="66">
        <v>-14.3</v>
      </c>
    </row>
    <row r="11" spans="1:50" x14ac:dyDescent="0.25">
      <c r="A11" s="30"/>
      <c r="B11" s="31"/>
      <c r="C11" s="31"/>
      <c r="D11" s="31"/>
      <c r="E11" s="31"/>
      <c r="F11" s="31"/>
      <c r="G11" s="31"/>
      <c r="H11" s="31"/>
      <c r="I11" s="31"/>
    </row>
    <row r="12" spans="1:50" x14ac:dyDescent="0.25">
      <c r="A12" s="6" t="s">
        <v>293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</row>
    <row r="13" spans="1:50" x14ac:dyDescent="0.25">
      <c r="A13" s="18"/>
      <c r="B13" s="64">
        <v>41244</v>
      </c>
      <c r="C13" s="32">
        <v>41275</v>
      </c>
      <c r="D13" s="32">
        <v>41306</v>
      </c>
      <c r="E13" s="32">
        <v>41334</v>
      </c>
      <c r="F13" s="32">
        <v>41365</v>
      </c>
      <c r="G13" s="32">
        <v>41395</v>
      </c>
      <c r="H13" s="32">
        <v>41426</v>
      </c>
      <c r="I13" s="32">
        <v>41456</v>
      </c>
      <c r="J13" s="32">
        <v>41487</v>
      </c>
      <c r="K13" s="32">
        <v>41518</v>
      </c>
      <c r="L13" s="32">
        <v>41548</v>
      </c>
      <c r="M13" s="32">
        <v>41579</v>
      </c>
      <c r="N13" s="32">
        <v>41609</v>
      </c>
      <c r="O13" s="32">
        <v>41640</v>
      </c>
      <c r="P13" s="32">
        <v>41671</v>
      </c>
      <c r="Q13" s="32">
        <v>41699</v>
      </c>
      <c r="R13" s="32">
        <v>41730</v>
      </c>
      <c r="S13" s="32">
        <v>41760</v>
      </c>
      <c r="T13" s="32">
        <v>41791</v>
      </c>
      <c r="U13" s="32">
        <v>41821</v>
      </c>
      <c r="V13" s="32">
        <v>41852</v>
      </c>
      <c r="W13" s="32">
        <v>41883</v>
      </c>
      <c r="X13" s="32">
        <v>41913</v>
      </c>
      <c r="Y13" s="32">
        <v>41944</v>
      </c>
      <c r="Z13" s="32">
        <v>41974</v>
      </c>
      <c r="AA13" s="32">
        <v>42005</v>
      </c>
      <c r="AB13" s="32">
        <v>42036</v>
      </c>
      <c r="AC13" s="32">
        <v>42064</v>
      </c>
      <c r="AD13" s="32">
        <v>42095</v>
      </c>
      <c r="AE13" s="32">
        <v>42125</v>
      </c>
      <c r="AF13" s="33">
        <v>42156</v>
      </c>
      <c r="AG13" s="32">
        <v>42186</v>
      </c>
      <c r="AH13" s="33">
        <v>42217</v>
      </c>
      <c r="AI13" s="32">
        <v>42248</v>
      </c>
      <c r="AJ13" s="33">
        <v>42278</v>
      </c>
      <c r="AK13" s="32">
        <v>42309</v>
      </c>
      <c r="AL13" s="33">
        <v>42339</v>
      </c>
      <c r="AM13" s="32">
        <v>42370</v>
      </c>
      <c r="AN13" s="32">
        <v>42401</v>
      </c>
      <c r="AO13" s="32">
        <v>42430</v>
      </c>
      <c r="AP13" s="32">
        <v>42461</v>
      </c>
      <c r="AQ13" s="32">
        <v>42491</v>
      </c>
      <c r="AR13" s="33">
        <v>42522</v>
      </c>
      <c r="AS13" s="32">
        <v>42552</v>
      </c>
      <c r="AT13" s="33">
        <v>42583</v>
      </c>
      <c r="AU13" s="32">
        <v>42614</v>
      </c>
      <c r="AV13" s="33">
        <v>42644</v>
      </c>
      <c r="AW13" s="32">
        <v>42675</v>
      </c>
      <c r="AX13" s="33">
        <v>42705</v>
      </c>
    </row>
    <row r="14" spans="1:50" x14ac:dyDescent="0.25">
      <c r="A14" s="26" t="s">
        <v>71</v>
      </c>
      <c r="B14" s="66">
        <v>2.1</v>
      </c>
      <c r="C14" s="66">
        <v>2</v>
      </c>
      <c r="D14" s="66">
        <v>1.8</v>
      </c>
      <c r="E14" s="66">
        <v>1.8</v>
      </c>
      <c r="F14" s="66">
        <v>1.8</v>
      </c>
      <c r="G14" s="66">
        <v>1.8</v>
      </c>
      <c r="H14" s="66">
        <v>1.7</v>
      </c>
      <c r="I14" s="66">
        <v>1.7</v>
      </c>
      <c r="J14" s="66">
        <v>1.6</v>
      </c>
      <c r="K14" s="66">
        <v>1.5</v>
      </c>
      <c r="L14" s="66">
        <v>1.5</v>
      </c>
      <c r="M14" s="66">
        <v>1.4</v>
      </c>
      <c r="N14" s="66">
        <v>1.4</v>
      </c>
      <c r="O14" s="66">
        <v>1.3</v>
      </c>
      <c r="P14" s="66">
        <v>1.1000000000000001</v>
      </c>
      <c r="Q14" s="66">
        <v>0.9</v>
      </c>
      <c r="R14" s="66">
        <v>0.7</v>
      </c>
      <c r="S14" s="66">
        <v>0.6</v>
      </c>
      <c r="T14" s="66">
        <v>0.4</v>
      </c>
      <c r="U14" s="66">
        <v>0.2</v>
      </c>
      <c r="V14" s="66">
        <v>0</v>
      </c>
      <c r="W14" s="66">
        <v>-0.1</v>
      </c>
      <c r="X14" s="66">
        <v>-0.2</v>
      </c>
      <c r="Y14" s="66">
        <v>-0.3</v>
      </c>
      <c r="Z14" s="66">
        <v>-0.5</v>
      </c>
      <c r="AA14" s="66">
        <v>-0.6</v>
      </c>
      <c r="AB14" s="66">
        <v>-0.5</v>
      </c>
      <c r="AC14" s="66">
        <v>-0.5</v>
      </c>
      <c r="AD14" s="66">
        <v>-0.5</v>
      </c>
      <c r="AE14" s="66">
        <v>-0.5</v>
      </c>
      <c r="AF14" s="66">
        <v>-0.3</v>
      </c>
      <c r="AG14" s="66">
        <v>-0.1</v>
      </c>
      <c r="AH14" s="66">
        <v>0</v>
      </c>
      <c r="AI14" s="66">
        <v>0.2</v>
      </c>
      <c r="AJ14" s="66">
        <v>0.3</v>
      </c>
      <c r="AK14" s="66">
        <v>0.4</v>
      </c>
      <c r="AL14" s="66">
        <v>0.7</v>
      </c>
      <c r="AM14" s="66">
        <v>0.9</v>
      </c>
      <c r="AN14" s="66">
        <v>0.9</v>
      </c>
      <c r="AO14" s="66">
        <v>1</v>
      </c>
      <c r="AP14" s="66">
        <v>1.2</v>
      </c>
      <c r="AQ14" s="66">
        <v>1.2</v>
      </c>
      <c r="AR14" s="66">
        <v>1.2</v>
      </c>
      <c r="AS14" s="66">
        <v>1.2</v>
      </c>
      <c r="AT14" s="66">
        <v>1.1000000000000001</v>
      </c>
      <c r="AU14" s="66">
        <v>1</v>
      </c>
      <c r="AV14" s="66">
        <v>0.9</v>
      </c>
      <c r="AW14" s="66">
        <v>0.8</v>
      </c>
      <c r="AX14" s="66">
        <v>0.7</v>
      </c>
    </row>
    <row r="15" spans="1:50" x14ac:dyDescent="0.25">
      <c r="A15" s="30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</row>
    <row r="16" spans="1:50" x14ac:dyDescent="0.25">
      <c r="A16" s="65" t="s">
        <v>70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</row>
    <row r="17" spans="3:40" x14ac:dyDescent="0.25"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</row>
    <row r="18" spans="3:40" x14ac:dyDescent="0.25"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</row>
    <row r="19" spans="3:40" x14ac:dyDescent="0.25"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</row>
  </sheetData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N24"/>
  <sheetViews>
    <sheetView showGridLines="0" workbookViewId="0"/>
  </sheetViews>
  <sheetFormatPr defaultRowHeight="15" x14ac:dyDescent="0.25"/>
  <cols>
    <col min="1" max="1" width="26.28515625" customWidth="1"/>
    <col min="2" max="14" width="13" customWidth="1"/>
  </cols>
  <sheetData>
    <row r="1" spans="1:14" x14ac:dyDescent="0.25">
      <c r="A1" s="46" t="s">
        <v>1</v>
      </c>
    </row>
    <row r="3" spans="1:14" ht="16.5" x14ac:dyDescent="0.3">
      <c r="A3" s="6" t="s">
        <v>294</v>
      </c>
      <c r="B3" s="2"/>
      <c r="C3" s="2"/>
      <c r="D3" s="2"/>
    </row>
    <row r="4" spans="1:14" ht="16.5" x14ac:dyDescent="0.3">
      <c r="A4" s="6"/>
      <c r="B4" s="2"/>
      <c r="C4" s="2"/>
      <c r="D4" s="2"/>
    </row>
    <row r="5" spans="1:14" x14ac:dyDescent="0.25">
      <c r="A5" s="163"/>
      <c r="B5" s="218">
        <v>2016</v>
      </c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20"/>
      <c r="N5" s="15"/>
    </row>
    <row r="6" spans="1:14" x14ac:dyDescent="0.25">
      <c r="A6" s="164"/>
      <c r="B6" s="162" t="s">
        <v>29</v>
      </c>
      <c r="C6" s="22" t="s">
        <v>30</v>
      </c>
      <c r="D6" s="22" t="s">
        <v>31</v>
      </c>
      <c r="E6" s="22" t="s">
        <v>32</v>
      </c>
      <c r="F6" s="22" t="s">
        <v>33</v>
      </c>
      <c r="G6" s="22" t="s">
        <v>34</v>
      </c>
      <c r="H6" s="22" t="s">
        <v>35</v>
      </c>
      <c r="I6" s="22" t="s">
        <v>36</v>
      </c>
      <c r="J6" s="22" t="s">
        <v>67</v>
      </c>
      <c r="K6" s="22" t="s">
        <v>38</v>
      </c>
      <c r="L6" s="22" t="s">
        <v>39</v>
      </c>
      <c r="M6" s="21" t="s">
        <v>28</v>
      </c>
    </row>
    <row r="7" spans="1:14" x14ac:dyDescent="0.25">
      <c r="A7" s="26">
        <v>2016</v>
      </c>
      <c r="B7" s="17">
        <v>325</v>
      </c>
      <c r="C7" s="17">
        <v>582</v>
      </c>
      <c r="D7" s="17">
        <v>738</v>
      </c>
      <c r="E7" s="17">
        <v>834</v>
      </c>
      <c r="F7" s="17">
        <v>915</v>
      </c>
      <c r="G7" s="17">
        <v>1229</v>
      </c>
      <c r="H7" s="17">
        <v>892</v>
      </c>
      <c r="I7" s="17">
        <v>1029</v>
      </c>
      <c r="J7" s="17">
        <v>1153</v>
      </c>
      <c r="K7" s="17">
        <v>1208</v>
      </c>
      <c r="L7" s="17">
        <v>1302</v>
      </c>
      <c r="M7" s="17">
        <v>1559</v>
      </c>
    </row>
    <row r="8" spans="1:14" x14ac:dyDescent="0.25">
      <c r="A8" s="26" t="s">
        <v>125</v>
      </c>
      <c r="B8" s="17">
        <v>205</v>
      </c>
      <c r="C8" s="17">
        <v>330</v>
      </c>
      <c r="D8" s="17">
        <v>407</v>
      </c>
      <c r="E8" s="17">
        <v>565</v>
      </c>
      <c r="F8" s="17">
        <v>671</v>
      </c>
      <c r="G8" s="17">
        <v>886</v>
      </c>
      <c r="H8" s="17">
        <v>614</v>
      </c>
      <c r="I8" s="17">
        <v>777</v>
      </c>
      <c r="J8" s="17">
        <v>791</v>
      </c>
      <c r="K8" s="17">
        <v>829</v>
      </c>
      <c r="L8" s="17">
        <v>793</v>
      </c>
      <c r="M8" s="17">
        <v>1040</v>
      </c>
    </row>
    <row r="9" spans="1:14" x14ac:dyDescent="0.25">
      <c r="A9" s="26" t="s">
        <v>252</v>
      </c>
      <c r="B9" s="17">
        <v>286</v>
      </c>
      <c r="C9" s="17">
        <v>526</v>
      </c>
      <c r="D9" s="17">
        <v>623</v>
      </c>
      <c r="E9" s="17">
        <v>756</v>
      </c>
      <c r="F9" s="17">
        <v>884</v>
      </c>
      <c r="G9" s="17">
        <v>1154</v>
      </c>
      <c r="H9" s="17">
        <v>787</v>
      </c>
      <c r="I9" s="17">
        <v>985</v>
      </c>
      <c r="J9" s="17">
        <v>1063</v>
      </c>
      <c r="K9" s="17">
        <v>1135</v>
      </c>
      <c r="L9" s="17">
        <v>1164</v>
      </c>
      <c r="M9" s="17">
        <v>1532</v>
      </c>
    </row>
    <row r="11" spans="1:14" x14ac:dyDescent="0.25">
      <c r="A11" s="155" t="s">
        <v>42</v>
      </c>
    </row>
    <row r="13" spans="1:14" x14ac:dyDescent="0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4" x14ac:dyDescent="0.25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4" x14ac:dyDescent="0.25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24" ht="24.75" customHeight="1" x14ac:dyDescent="0.25"/>
  </sheetData>
  <mergeCells count="1">
    <mergeCell ref="B5:M5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Y11"/>
  <sheetViews>
    <sheetView showGridLines="0" workbookViewId="0"/>
  </sheetViews>
  <sheetFormatPr defaultRowHeight="15" x14ac:dyDescent="0.25"/>
  <cols>
    <col min="1" max="1" width="27.42578125" customWidth="1"/>
    <col min="2" max="32" width="11.5703125" customWidth="1"/>
  </cols>
  <sheetData>
    <row r="1" spans="1:25" x14ac:dyDescent="0.25">
      <c r="A1" s="46" t="s">
        <v>1</v>
      </c>
    </row>
    <row r="3" spans="1:25" ht="16.5" x14ac:dyDescent="0.3">
      <c r="A3" s="6" t="s">
        <v>295</v>
      </c>
      <c r="B3" s="2"/>
      <c r="C3" s="2"/>
      <c r="D3" s="2"/>
    </row>
    <row r="4" spans="1:25" ht="16.5" x14ac:dyDescent="0.3">
      <c r="A4" s="6"/>
      <c r="B4" s="2"/>
      <c r="C4" s="2"/>
      <c r="D4" s="2"/>
    </row>
    <row r="5" spans="1:25" x14ac:dyDescent="0.25">
      <c r="A5" s="166"/>
      <c r="B5" s="167">
        <v>42005</v>
      </c>
      <c r="C5" s="167">
        <v>42036</v>
      </c>
      <c r="D5" s="167">
        <v>42064</v>
      </c>
      <c r="E5" s="167">
        <v>42095</v>
      </c>
      <c r="F5" s="167">
        <v>42125</v>
      </c>
      <c r="G5" s="167">
        <v>42156</v>
      </c>
      <c r="H5" s="167">
        <v>42186</v>
      </c>
      <c r="I5" s="167">
        <v>42217</v>
      </c>
      <c r="J5" s="167">
        <v>42248</v>
      </c>
      <c r="K5" s="167">
        <v>42278</v>
      </c>
      <c r="L5" s="167">
        <v>42309</v>
      </c>
      <c r="M5" s="168">
        <v>42339</v>
      </c>
      <c r="N5" s="167">
        <v>42370</v>
      </c>
      <c r="O5" s="167">
        <v>42401</v>
      </c>
      <c r="P5" s="167">
        <v>42430</v>
      </c>
      <c r="Q5" s="167">
        <v>42461</v>
      </c>
      <c r="R5" s="167">
        <v>42491</v>
      </c>
      <c r="S5" s="167">
        <v>42522</v>
      </c>
      <c r="T5" s="167">
        <v>42552</v>
      </c>
      <c r="U5" s="167">
        <v>42583</v>
      </c>
      <c r="V5" s="167">
        <v>42614</v>
      </c>
      <c r="W5" s="167">
        <v>42644</v>
      </c>
      <c r="X5" s="167">
        <v>42675</v>
      </c>
      <c r="Y5" s="168">
        <v>42705</v>
      </c>
    </row>
    <row r="6" spans="1:25" x14ac:dyDescent="0.25">
      <c r="A6" s="26" t="s">
        <v>167</v>
      </c>
      <c r="B6" s="17">
        <v>130</v>
      </c>
      <c r="C6" s="17">
        <v>181</v>
      </c>
      <c r="D6" s="17">
        <v>184</v>
      </c>
      <c r="E6" s="17">
        <v>267</v>
      </c>
      <c r="F6" s="17">
        <v>298</v>
      </c>
      <c r="G6" s="17">
        <v>439</v>
      </c>
      <c r="H6" s="17">
        <v>-270</v>
      </c>
      <c r="I6" s="17">
        <v>-117</v>
      </c>
      <c r="J6" s="17">
        <v>-104</v>
      </c>
      <c r="K6" s="17">
        <v>-65</v>
      </c>
      <c r="L6" s="17">
        <v>-101</v>
      </c>
      <c r="M6" s="17">
        <v>126</v>
      </c>
      <c r="N6" s="17">
        <v>211</v>
      </c>
      <c r="O6" s="17">
        <v>377</v>
      </c>
      <c r="P6" s="17">
        <v>399</v>
      </c>
      <c r="Q6" s="17">
        <v>458</v>
      </c>
      <c r="R6" s="17">
        <v>542</v>
      </c>
      <c r="S6" s="17">
        <v>768</v>
      </c>
      <c r="T6" s="17">
        <v>137</v>
      </c>
      <c r="U6" s="17">
        <v>336</v>
      </c>
      <c r="V6" s="17">
        <v>414</v>
      </c>
      <c r="W6" s="17">
        <v>486</v>
      </c>
      <c r="X6" s="17">
        <v>515</v>
      </c>
      <c r="Y6" s="17">
        <v>883</v>
      </c>
    </row>
    <row r="8" spans="1:25" x14ac:dyDescent="0.25">
      <c r="A8" s="215" t="s">
        <v>168</v>
      </c>
      <c r="B8" s="215"/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</row>
    <row r="11" spans="1:25" x14ac:dyDescent="0.25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</sheetData>
  <mergeCells count="1">
    <mergeCell ref="A8:Y8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F13"/>
  <sheetViews>
    <sheetView showGridLines="0" workbookViewId="0"/>
  </sheetViews>
  <sheetFormatPr defaultRowHeight="14.25" x14ac:dyDescent="0.25"/>
  <cols>
    <col min="1" max="1" width="36.28515625" style="25" customWidth="1"/>
    <col min="2" max="16384" width="9.140625" style="25"/>
  </cols>
  <sheetData>
    <row r="1" spans="1:6" x14ac:dyDescent="0.25">
      <c r="A1" s="46" t="s">
        <v>1</v>
      </c>
    </row>
    <row r="3" spans="1:6" x14ac:dyDescent="0.25">
      <c r="A3" s="6" t="s">
        <v>296</v>
      </c>
    </row>
    <row r="4" spans="1:6" x14ac:dyDescent="0.25">
      <c r="A4" s="6"/>
    </row>
    <row r="5" spans="1:6" x14ac:dyDescent="0.25">
      <c r="A5" s="160"/>
      <c r="B5" s="156">
        <v>2013</v>
      </c>
      <c r="C5" s="157">
        <v>2014</v>
      </c>
      <c r="D5" s="157">
        <v>2015</v>
      </c>
      <c r="E5" s="157">
        <v>2016</v>
      </c>
      <c r="F5" s="163" t="s">
        <v>43</v>
      </c>
    </row>
    <row r="6" spans="1:6" x14ac:dyDescent="0.25">
      <c r="A6" s="164"/>
      <c r="B6" s="24" t="s">
        <v>151</v>
      </c>
      <c r="C6" s="24" t="s">
        <v>151</v>
      </c>
      <c r="D6" s="24" t="s">
        <v>151</v>
      </c>
      <c r="E6" s="116" t="s">
        <v>151</v>
      </c>
      <c r="F6" s="164"/>
    </row>
    <row r="7" spans="1:6" x14ac:dyDescent="0.25">
      <c r="A7" s="26" t="str">
        <f>+'[1]Quadro Exec 2015'!$V$78</f>
        <v>Sistema de Proteção Social de Cidadania</v>
      </c>
      <c r="B7" s="17">
        <v>141</v>
      </c>
      <c r="C7" s="17">
        <v>111</v>
      </c>
      <c r="D7" s="17">
        <v>209</v>
      </c>
      <c r="E7" s="17">
        <v>389</v>
      </c>
      <c r="F7" s="114">
        <v>82</v>
      </c>
    </row>
    <row r="8" spans="1:6" x14ac:dyDescent="0.25">
      <c r="A8" s="26" t="str">
        <f>+'[1]Quadro Exec 2015'!$V$79</f>
        <v>Sistema Previdencial (excl. FSE)</v>
      </c>
      <c r="B8" s="17">
        <v>-1117</v>
      </c>
      <c r="C8" s="17">
        <v>-692</v>
      </c>
      <c r="D8" s="17">
        <v>-63</v>
      </c>
      <c r="E8" s="17">
        <v>494</v>
      </c>
      <c r="F8" s="17">
        <v>352</v>
      </c>
    </row>
    <row r="9" spans="1:6" x14ac:dyDescent="0.25">
      <c r="A9" s="26" t="str">
        <f>+'[1]Quadro Exec 2015'!$V$80</f>
        <v>Regimes Especiais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</row>
    <row r="11" spans="1:6" ht="25.5" customHeight="1" x14ac:dyDescent="0.25">
      <c r="A11" s="221" t="s">
        <v>169</v>
      </c>
      <c r="B11" s="222"/>
      <c r="C11" s="222"/>
      <c r="D11" s="222"/>
      <c r="E11" s="222"/>
      <c r="F11" s="222"/>
    </row>
    <row r="12" spans="1:6" x14ac:dyDescent="0.25">
      <c r="B12" s="49"/>
      <c r="C12" s="49"/>
      <c r="D12" s="49"/>
      <c r="E12" s="49"/>
      <c r="F12" s="49"/>
    </row>
    <row r="13" spans="1:6" x14ac:dyDescent="0.25">
      <c r="B13" s="49"/>
      <c r="C13" s="49"/>
      <c r="D13" s="49"/>
      <c r="E13" s="49"/>
      <c r="F13" s="49"/>
    </row>
  </sheetData>
  <mergeCells count="1">
    <mergeCell ref="A11:F11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L11"/>
  <sheetViews>
    <sheetView showGridLines="0" workbookViewId="0"/>
  </sheetViews>
  <sheetFormatPr defaultRowHeight="14.25" x14ac:dyDescent="0.25"/>
  <cols>
    <col min="1" max="1" width="35.28515625" style="25" customWidth="1"/>
    <col min="2" max="2" width="15.85546875" style="25" customWidth="1"/>
    <col min="3" max="3" width="17.140625" style="25" customWidth="1"/>
    <col min="4" max="4" width="13.140625" style="25" customWidth="1"/>
    <col min="5" max="5" width="14.28515625" style="25" customWidth="1"/>
    <col min="6" max="6" width="16.85546875" style="25" customWidth="1"/>
    <col min="7" max="7" width="18.5703125" style="25" customWidth="1"/>
    <col min="8" max="16384" width="9.140625" style="25"/>
  </cols>
  <sheetData>
    <row r="1" spans="1:12" x14ac:dyDescent="0.25">
      <c r="A1" s="46" t="s">
        <v>1</v>
      </c>
    </row>
    <row r="3" spans="1:12" x14ac:dyDescent="0.25">
      <c r="A3" s="6" t="s">
        <v>297</v>
      </c>
    </row>
    <row r="4" spans="1:12" x14ac:dyDescent="0.25">
      <c r="A4" s="6"/>
    </row>
    <row r="5" spans="1:12" x14ac:dyDescent="0.25">
      <c r="A5" s="156"/>
      <c r="B5" s="19" t="s">
        <v>126</v>
      </c>
      <c r="C5" s="19" t="s">
        <v>170</v>
      </c>
      <c r="D5" s="19" t="s">
        <v>15</v>
      </c>
      <c r="E5" s="19" t="s">
        <v>40</v>
      </c>
      <c r="F5" s="115" t="s">
        <v>128</v>
      </c>
      <c r="G5" s="115" t="s">
        <v>134</v>
      </c>
    </row>
    <row r="6" spans="1:12" x14ac:dyDescent="0.25">
      <c r="A6" s="26" t="s">
        <v>253</v>
      </c>
      <c r="B6" s="17">
        <v>117</v>
      </c>
      <c r="C6" s="17">
        <v>32</v>
      </c>
      <c r="D6" s="17">
        <v>158</v>
      </c>
      <c r="E6" s="17">
        <v>142</v>
      </c>
      <c r="F6" s="17">
        <v>0</v>
      </c>
      <c r="G6" s="17">
        <v>449</v>
      </c>
      <c r="H6" s="47"/>
      <c r="I6" s="47"/>
      <c r="J6" s="47"/>
      <c r="K6" s="47"/>
      <c r="L6" s="47"/>
    </row>
    <row r="7" spans="1:12" x14ac:dyDescent="0.25">
      <c r="A7" s="26" t="s">
        <v>254</v>
      </c>
      <c r="B7" s="17">
        <v>195</v>
      </c>
      <c r="C7" s="17">
        <v>32</v>
      </c>
      <c r="D7" s="17">
        <v>162</v>
      </c>
      <c r="E7" s="17">
        <v>494</v>
      </c>
      <c r="F7" s="17">
        <v>0</v>
      </c>
      <c r="G7" s="17">
        <v>883</v>
      </c>
      <c r="H7" s="47"/>
      <c r="I7" s="47"/>
      <c r="J7" s="47"/>
      <c r="K7" s="47"/>
      <c r="L7" s="47"/>
    </row>
    <row r="9" spans="1:12" ht="27.75" customHeight="1" x14ac:dyDescent="0.25">
      <c r="A9" s="221" t="s">
        <v>171</v>
      </c>
      <c r="B9" s="222"/>
      <c r="C9" s="222"/>
      <c r="D9" s="222"/>
      <c r="E9" s="222"/>
      <c r="F9" s="222"/>
      <c r="G9" s="222"/>
    </row>
    <row r="10" spans="1:12" x14ac:dyDescent="0.25">
      <c r="B10" s="47"/>
      <c r="C10" s="47"/>
      <c r="D10" s="47"/>
      <c r="E10" s="47"/>
      <c r="F10" s="47"/>
    </row>
    <row r="11" spans="1:12" x14ac:dyDescent="0.25">
      <c r="B11" s="47"/>
      <c r="C11" s="47"/>
      <c r="D11" s="47"/>
      <c r="E11" s="47"/>
      <c r="F11" s="47"/>
    </row>
  </sheetData>
  <mergeCells count="1">
    <mergeCell ref="A9:G9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latório CFP" ma:contentTypeID="0x01010059D3D1AD46572E4593472A7C62455BCC0B0100BEF61353BA865B428094BAE0EBACE096" ma:contentTypeVersion="118" ma:contentTypeDescription="" ma:contentTypeScope="" ma:versionID="ccc79ee18bb288c9528d54a31f06b47f">
  <xsd:schema xmlns:xsd="http://www.w3.org/2001/XMLSchema" xmlns:xs="http://www.w3.org/2001/XMLSchema" xmlns:p="http://schemas.microsoft.com/office/2006/metadata/properties" xmlns:ns2="084d2d1e-320f-4e62-acef-086338a5c15b" targetNamespace="http://schemas.microsoft.com/office/2006/metadata/properties" ma:root="true" ma:fieldsID="8a2d649ade724bee21ca93d469b722ed" ns2:_="">
    <xsd:import namespace="084d2d1e-320f-4e62-acef-086338a5c15b"/>
    <xsd:element name="properties">
      <xsd:complexType>
        <xsd:sequence>
          <xsd:element name="documentManagement">
            <xsd:complexType>
              <xsd:all>
                <xsd:element ref="ns2:Team_x0020_Leader"/>
                <xsd:element ref="ns2:Data_x0020_Conclusão"/>
                <xsd:element ref="ns2:Fase"/>
                <xsd:element ref="ns2:kdaf72f82f374c1a8eb4a0ab705a5584" minOccurs="0"/>
                <xsd:element ref="ns2:TaxCatchAll" minOccurs="0"/>
                <xsd:element ref="ns2:TaxCatchAllLabel" minOccurs="0"/>
                <xsd:element ref="ns2:Assunto_x0020_CF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d2d1e-320f-4e62-acef-086338a5c15b" elementFormDefault="qualified">
    <xsd:import namespace="http://schemas.microsoft.com/office/2006/documentManagement/types"/>
    <xsd:import namespace="http://schemas.microsoft.com/office/infopath/2007/PartnerControls"/>
    <xsd:element name="Team_x0020_Leader" ma:index="2" ma:displayName="Team Leader" ma:list="UserInfo" ma:SharePointGroup="0" ma:internalName="Team_x0020_Lead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a_x0020_Conclusão" ma:index="3" ma:displayName="Data Conclusão" ma:format="DateOnly" ma:internalName="Data_x0020_Conclus_x00e3_o" ma:readOnly="false">
      <xsd:simpleType>
        <xsd:restriction base="dms:DateTime"/>
      </xsd:simpleType>
    </xsd:element>
    <xsd:element name="Fase" ma:index="4" ma:displayName="Fase" ma:default="Em Curso" ma:format="Dropdown" ma:internalName="Fase">
      <xsd:simpleType>
        <xsd:restriction base="dms:Choice">
          <xsd:enumeration value="Em Curso"/>
          <xsd:enumeration value="Em Revisão"/>
          <xsd:enumeration value="Concluído"/>
        </xsd:restriction>
      </xsd:simpleType>
    </xsd:element>
    <xsd:element name="kdaf72f82f374c1a8eb4a0ab705a5584" ma:index="7" nillable="true" ma:taxonomy="true" ma:internalName="kdaf72f82f374c1a8eb4a0ab705a5584" ma:taxonomyFieldName="Disponibilizar" ma:displayName="Disponibilizar" ma:default="" ma:fieldId="{4daf72f8-2f37-4c1a-8eb4-a0ab705a5584}" ma:taxonomyMulti="true" ma:sspId="a86c87d3-4d32-4f02-aa74-5455f2960c33" ma:termSetId="08b504a9-e672-4549-84cb-51859388be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8" nillable="true" ma:displayName="Coluna Global de Taxonomia" ma:hidden="true" ma:list="{bf06e136-597d-49ee-80b7-3222e835fcad}" ma:internalName="TaxCatchAll" ma:showField="CatchAllData" ma:web="e3449974-b11e-4c73-8c74-391233068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Coluna Global de Taxonomia1" ma:hidden="true" ma:list="{bf06e136-597d-49ee-80b7-3222e835fcad}" ma:internalName="TaxCatchAllLabel" ma:readOnly="true" ma:showField="CatchAllDataLabel" ma:web="e3449974-b11e-4c73-8c74-391233068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ssunto_x0020_CFP" ma:index="12" nillable="true" ma:displayName="Assunto CFP" ma:hidden="true" ma:internalName="Assunto_x0020_CFP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ú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sunto_x0020_CFP xmlns="084d2d1e-320f-4e62-acef-086338a5c15b" xsi:nil="true"/>
    <kdaf72f82f374c1a8eb4a0ab705a5584 xmlns="084d2d1e-320f-4e62-acef-086338a5c15b">
      <Terms xmlns="http://schemas.microsoft.com/office/infopath/2007/PartnerControls"/>
    </kdaf72f82f374c1a8eb4a0ab705a5584>
    <TaxCatchAll xmlns="084d2d1e-320f-4e62-acef-086338a5c15b"/>
    <Data_x0020_Conclusão xmlns="084d2d1e-320f-4e62-acef-086338a5c15b">2017-06-19T23:00:00+00:00</Data_x0020_Conclusão>
    <Team_x0020_Leader xmlns="084d2d1e-320f-4e62-acef-086338a5c15b">
      <UserInfo>
        <DisplayName>Ariana Paulo</DisplayName>
        <AccountId>74</AccountId>
        <AccountType/>
      </UserInfo>
    </Team_x0020_Leader>
    <Fase xmlns="084d2d1e-320f-4e62-acef-086338a5c15b">Concluído</Fas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a86c87d3-4d32-4f02-aa74-5455f2960c33" ContentTypeId="0x01010059D3D1AD46572E4593472A7C62455BCC0B01" PreviousValue="false"/>
</file>

<file path=customXml/itemProps1.xml><?xml version="1.0" encoding="utf-8"?>
<ds:datastoreItem xmlns:ds="http://schemas.openxmlformats.org/officeDocument/2006/customXml" ds:itemID="{5D6E59DF-B580-42E2-B42A-C0F25F9D429A}"/>
</file>

<file path=customXml/itemProps2.xml><?xml version="1.0" encoding="utf-8"?>
<ds:datastoreItem xmlns:ds="http://schemas.openxmlformats.org/officeDocument/2006/customXml" ds:itemID="{360982F5-A119-44FA-AC41-567E0B668415}"/>
</file>

<file path=customXml/itemProps3.xml><?xml version="1.0" encoding="utf-8"?>
<ds:datastoreItem xmlns:ds="http://schemas.openxmlformats.org/officeDocument/2006/customXml" ds:itemID="{FB1547E1-6EEC-472A-98E7-A298092BD2E1}"/>
</file>

<file path=customXml/itemProps4.xml><?xml version="1.0" encoding="utf-8"?>
<ds:datastoreItem xmlns:ds="http://schemas.openxmlformats.org/officeDocument/2006/customXml" ds:itemID="{DD1CC996-4AE3-4401-B7C8-89170422CE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22</vt:i4>
      </vt:variant>
      <vt:variant>
        <vt:lpstr>Intervalos com nome</vt:lpstr>
      </vt:variant>
      <vt:variant>
        <vt:i4>3</vt:i4>
      </vt:variant>
    </vt:vector>
  </HeadingPairs>
  <TitlesOfParts>
    <vt:vector size="25" baseType="lpstr">
      <vt:lpstr>Índice</vt:lpstr>
      <vt:lpstr>Gráfico 1</vt:lpstr>
      <vt:lpstr>Gráfico 2</vt:lpstr>
      <vt:lpstr>Gráfico 3</vt:lpstr>
      <vt:lpstr>Gráfico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Gráfico 12</vt:lpstr>
      <vt:lpstr>Gráfico 13</vt:lpstr>
      <vt:lpstr>Gráfico 14</vt:lpstr>
      <vt:lpstr>Gráfico 15</vt:lpstr>
      <vt:lpstr>Gráfico 16</vt:lpstr>
      <vt:lpstr>Quadro 1</vt:lpstr>
      <vt:lpstr>Quadro 2</vt:lpstr>
      <vt:lpstr>Quadro 3</vt:lpstr>
      <vt:lpstr>Quadro 4</vt:lpstr>
      <vt:lpstr>Quadro 5</vt:lpstr>
      <vt:lpstr>Índice!Área_de_Impressão</vt:lpstr>
      <vt:lpstr>'Quadro 4'!Área_de_Impressão</vt:lpstr>
      <vt:lpstr>Gráfico_1_–__Variação_homóloga_acumulada_da_receita_da_Segurança_Social_sem_FSE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Noémia Silva Goulart</dc:creator>
  <cp:lastModifiedBy>Ariana Paulo</cp:lastModifiedBy>
  <cp:lastPrinted>2017-06-08T08:25:17Z</cp:lastPrinted>
  <dcterms:created xsi:type="dcterms:W3CDTF">2014-10-07T11:29:57Z</dcterms:created>
  <dcterms:modified xsi:type="dcterms:W3CDTF">2017-06-08T09:50:00Z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0x01010059D3D1AD46572E4593472A7C62455BCC0B0100BEF61353BA865B428094BAE0EBACE096</vt:lpwstr>
  </property>
  <property fmtid="{D5CDD505-2E9C-101B-9397-08002B2CF9AE}" pid="3" name="Disponibilizar">
    <vt:lpwstr/>
  </property>
  <property fmtid="{D5CDD505-2E9C-101B-9397-08002B2CF9AE}" pid="4" name="Área de Atividade">
    <vt:lpwstr/>
  </property>
  <property fmtid="{D5CDD505-2E9C-101B-9397-08002B2CF9AE}" pid="5" name="cb3625efff2c4883989cd63b6c04d18d">
    <vt:lpwstr/>
  </property>
  <property fmtid="{D5CDD505-2E9C-101B-9397-08002B2CF9AE}" pid="6" name="_docset_NoMedatataSyncRequired">
    <vt:lpwstr>False</vt:lpwstr>
  </property>
</Properties>
</file>